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mc:AlternateContent xmlns:mc="http://schemas.openxmlformats.org/markup-compatibility/2006">
    <mc:Choice Requires="x15">
      <x15ac:absPath xmlns:x15ac="http://schemas.microsoft.com/office/spreadsheetml/2010/11/ac" url="Y:\Shared drives\Director of Business Services\Food Service\RFP\2024\"/>
    </mc:Choice>
  </mc:AlternateContent>
  <xr:revisionPtr revIDLastSave="0" documentId="13_ncr:1_{3DDB0CA8-D731-4871-9247-AB0B7D150F0F}" xr6:coauthVersionLast="36" xr6:coauthVersionMax="36" xr10:uidLastSave="{00000000-0000-0000-0000-000000000000}"/>
  <bookViews>
    <workbookView xWindow="0" yWindow="0" windowWidth="19776" windowHeight="9780" activeTab="6" xr2:uid="{00000000-000D-0000-FFFF-FFFF00000000}"/>
  </bookViews>
  <sheets>
    <sheet name="FSMC RFP Atts." sheetId="1" r:id="rId1"/>
    <sheet name="Att. A" sheetId="2" r:id="rId2"/>
    <sheet name="Att. B" sheetId="3" r:id="rId3"/>
    <sheet name="Att. C.1" sheetId="4" r:id="rId4"/>
    <sheet name="Att. C.2" sheetId="5" r:id="rId5"/>
    <sheet name="Att. C.3" sheetId="6" r:id="rId6"/>
    <sheet name="Att. D" sheetId="7" r:id="rId7"/>
    <sheet name="Att. E" sheetId="8" r:id="rId8"/>
    <sheet name="Att. G" sheetId="9" r:id="rId9"/>
    <sheet name="Att. H" sheetId="10" r:id="rId10"/>
    <sheet name="Att. I" sheetId="11" r:id="rId11"/>
    <sheet name="Att. J" sheetId="12" r:id="rId12"/>
    <sheet name="Att. K" sheetId="13" r:id="rId13"/>
    <sheet name="Att. L" sheetId="14" r:id="rId14"/>
    <sheet name="Att. M" sheetId="15" r:id="rId15"/>
  </sheets>
  <definedNames>
    <definedName name="_ftn1" localSheetId="13">'Att. L'!$A$24</definedName>
    <definedName name="_ftn2" localSheetId="13">'Att. L'!$A$25</definedName>
    <definedName name="_ftnref1" localSheetId="13">'Att. L'!$C$3</definedName>
    <definedName name="_ftnref2" localSheetId="13">'Att. L'!$D$3</definedName>
    <definedName name="_Toc501006510" localSheetId="4">'Att. C.2'!$A$1</definedName>
    <definedName name="_Toc501006511" localSheetId="5">'Att. C.3'!$A$1</definedName>
    <definedName name="_Toc501290263" localSheetId="3">'Att. C.1'!$A$1</definedName>
    <definedName name="_Toc501290266" localSheetId="6">'Att. D'!$A$1</definedName>
    <definedName name="_Toc501290267" localSheetId="7">'Att. E'!$A$1</definedName>
    <definedName name="_Toc501290269" localSheetId="8">'Att. G'!$A$1</definedName>
    <definedName name="_Toc501290270" localSheetId="9">'Att. H'!$A$1</definedName>
    <definedName name="_Toc501290273" localSheetId="13">'Att. L'!$A$1</definedName>
    <definedName name="_Toc501290274" localSheetId="14">'Att. M'!$A$1</definedName>
    <definedName name="AdminFee" localSheetId="7">'Att. E'!$F$10</definedName>
    <definedName name="AlaCarte1" localSheetId="3">'Att. C.1'!$G$36</definedName>
    <definedName name="ASGrand1" localSheetId="3">'Att. C.1'!$G$31</definedName>
    <definedName name="ASGrand21" localSheetId="4">'Att. C.2'!$G$22</definedName>
    <definedName name="ASMTotal1" localSheetId="3">'Att. C.1'!$B$31</definedName>
    <definedName name="ASMTotal21" localSheetId="4">'Att. C.2'!$B$22</definedName>
    <definedName name="AttachD1" localSheetId="6">'Att. D'!$C$6</definedName>
    <definedName name="AttachD10" localSheetId="6">'Att. D'!$C$27</definedName>
    <definedName name="AttachD11" localSheetId="6">'Att. D'!$C$30</definedName>
    <definedName name="AttachD12" localSheetId="6">'Att. D'!$C$33</definedName>
    <definedName name="AttachD13" localSheetId="6">'Att. D'!$C$36</definedName>
    <definedName name="AttachD14" localSheetId="6">'Att. D'!$C$39</definedName>
    <definedName name="AttachD2" localSheetId="6">'Att. D'!$C$8</definedName>
    <definedName name="AttachD3" localSheetId="6">'Att. D'!$C$9</definedName>
    <definedName name="AttachD4" localSheetId="6">'Att. D'!$B$11</definedName>
    <definedName name="AttachD5a" localSheetId="6">'Att. D'!$C$13</definedName>
    <definedName name="AttachD5b" localSheetId="6">'Att. D'!$C$14</definedName>
    <definedName name="AttachD6" localSheetId="6">'Att. D'!$C$17</definedName>
    <definedName name="AttachD7" localSheetId="6">'Att. D'!$C$20</definedName>
    <definedName name="AttachD8" localSheetId="6">'Att. D'!$C$22</definedName>
    <definedName name="AttachD9" localSheetId="6">'Att. D'!$C$25</definedName>
    <definedName name="AttachE3" localSheetId="7">'Att. E'!$B$9</definedName>
    <definedName name="AttachE4" localSheetId="7">'Att. E'!$D$9</definedName>
    <definedName name="AttachE5" localSheetId="7">'Att. E'!$B$10</definedName>
    <definedName name="AttachE6" localSheetId="7">'Att. E'!$D$10</definedName>
    <definedName name="AttachE7" localSheetId="7">'Att. E'!$B$12</definedName>
    <definedName name="AttachE8" localSheetId="7">'Att. E'!$D$12</definedName>
    <definedName name="BPGrand1" localSheetId="3">'Att. C.1'!$G$16</definedName>
    <definedName name="BPGrand21" localSheetId="4">'Att. C.2'!$G$12</definedName>
    <definedName name="BPMTotal1" localSheetId="3">'Att. C.1'!$B$16</definedName>
    <definedName name="BPMTotal21" localSheetId="4">'Att. C.2'!$B$12</definedName>
    <definedName name="BreakfastAid" localSheetId="5">'Att. C.3'!$B$6</definedName>
    <definedName name="CACFPGrand21" localSheetId="4">'Att. C.2'!$G$37</definedName>
    <definedName name="CACFPM21" localSheetId="4">'Att. C.2'!$B$34</definedName>
    <definedName name="CACFPM22" localSheetId="4">'Att. C.2'!$B$35</definedName>
    <definedName name="CACFPM23" localSheetId="4">'Att. C.2'!$B$36</definedName>
    <definedName name="CACFPMT1" localSheetId="4">'Att. C.2'!$B$37</definedName>
    <definedName name="CACFPP21" localSheetId="4">'Att. C.2'!#REF!</definedName>
    <definedName name="CACFPP22" localSheetId="4">'Att. C.2'!#REF!</definedName>
    <definedName name="CACFPP23" localSheetId="4">'Att. C.2'!#REF!</definedName>
    <definedName name="CACFPTotal21" localSheetId="4">'Att. C.2'!$F$34</definedName>
    <definedName name="CACFPTotal22" localSheetId="4">'Att. C.2'!$F$35</definedName>
    <definedName name="CACFPTotal23" localSheetId="4">'Att. C.2'!$F$36</definedName>
    <definedName name="Check7" localSheetId="14">'Att. M'!$B$5</definedName>
    <definedName name="Concession1" localSheetId="3">'Att. C.1'!$G$37</definedName>
    <definedName name="ContractMeals1" localSheetId="3">'Att. C.1'!$G$39</definedName>
    <definedName name="Dropdown2" localSheetId="13">'Att. L'!$D$6</definedName>
    <definedName name="LPGrand1" localSheetId="3">'Att. C.1'!$G$26</definedName>
    <definedName name="LPGrand21" localSheetId="4">'Att. C.2'!$G$17</definedName>
    <definedName name="LPMTotal1" localSheetId="3">'Att. C.1'!$B$26</definedName>
    <definedName name="LPMTotal21" localSheetId="4">'Att. C.2'!$B$17</definedName>
    <definedName name="MgmtFee" localSheetId="7">'Att. E'!$F$9</definedName>
    <definedName name="Profit" localSheetId="7">'Att. E'!$E$16</definedName>
    <definedName name="Reimbursement1" localSheetId="5">'Att. C.3'!$C$7</definedName>
    <definedName name="SFGrand1" localSheetId="3">'Att. C.1'!$G$33</definedName>
    <definedName name="SFSPGrand21" localSheetId="4">'Att. C.2'!$G$31</definedName>
    <definedName name="SFSPM21" localSheetId="4">'Att. C.2'!$B$28</definedName>
    <definedName name="SFSPM22" localSheetId="4">'Att. C.2'!$B$29</definedName>
    <definedName name="SFSPM23" localSheetId="4">'Att. C.2'!$B$30</definedName>
    <definedName name="SFSPMT21" localSheetId="4">'Att. C.2'!$B$31</definedName>
    <definedName name="SFSPP21" localSheetId="4">'Att. C.2'!#REF!</definedName>
    <definedName name="SFSPP22" localSheetId="4">'Att. C.2'!#REF!</definedName>
    <definedName name="SFSPP23" localSheetId="4">'Att. C.2'!#REF!</definedName>
    <definedName name="SFSPTotal21" localSheetId="4">'Att. C.2'!$F$28</definedName>
    <definedName name="SFSPTotal22" localSheetId="4">'Att. C.2'!$F$29</definedName>
    <definedName name="SFSPTotal23" localSheetId="4">'Att. C.2'!$F$30</definedName>
    <definedName name="SMP1a" localSheetId="4">'Att. C.2'!$B$24</definedName>
    <definedName name="SMP1b" localSheetId="4">'Att. C.2'!#REF!</definedName>
    <definedName name="SMP1c" localSheetId="4">'Att. C.2'!$F$24</definedName>
    <definedName name="SMPGrand21" localSheetId="4">'Att. C.2'!$G$25</definedName>
    <definedName name="SMPRevenue" localSheetId="3">'Att. C.1'!$G$35</definedName>
    <definedName name="StateMatch" localSheetId="5">'Att. C.3'!$B$5</definedName>
    <definedName name="Text23">#REF!</definedName>
    <definedName name="Text28" localSheetId="8">'Att. G'!$A$9</definedName>
    <definedName name="Total_Expenditures" localSheetId="6">'Att. D'!$C$42</definedName>
    <definedName name="Total_Revenue" localSheetId="5">'Att. C.3'!$C$17</definedName>
    <definedName name="TotalFederal" localSheetId="4">'Att. C.2'!$G$38</definedName>
    <definedName name="TotalFixedFee" localSheetId="7">'Att. E'!$E$14</definedName>
    <definedName name="TotalSchool" localSheetId="3">'Att. C.1'!$G$40</definedName>
    <definedName name="Vending1" localSheetId="3">'Att. C.1'!$G$38</definedName>
    <definedName name="WSDM1" localSheetId="5">'Att. C.3'!$B$4</definedName>
    <definedName name="YrlyMgmtFee" localSheetId="7">'Att. E'!$F$12</definedName>
  </definedNames>
  <calcPr calcId="191029"/>
  <extLst>
    <ext uri="GoogleSheetsCustomDataVersion2">
      <go:sheetsCustomData xmlns:go="http://customooxmlschemas.google.com/" r:id="rId19" roundtripDataChecksum="oK/z2syRkOCmmEdApVvqj1naWRQpReR/DXbGAImtq2k="/>
    </ext>
  </extLst>
</workbook>
</file>

<file path=xl/calcChain.xml><?xml version="1.0" encoding="utf-8"?>
<calcChain xmlns="http://schemas.openxmlformats.org/spreadsheetml/2006/main">
  <c r="E28" i="13" l="1"/>
  <c r="C28" i="13"/>
  <c r="D28" i="13" s="1"/>
  <c r="B28" i="13"/>
  <c r="D27" i="13"/>
  <c r="D26" i="13"/>
  <c r="D25" i="13"/>
  <c r="D24" i="13"/>
  <c r="D23" i="13"/>
  <c r="D22" i="13"/>
  <c r="D21" i="13"/>
  <c r="D20" i="13"/>
  <c r="D19" i="13"/>
  <c r="D18" i="13"/>
  <c r="D17" i="13"/>
  <c r="D16" i="13"/>
  <c r="D15" i="13"/>
  <c r="D14" i="13"/>
  <c r="D13" i="13"/>
  <c r="D12" i="13"/>
  <c r="D11" i="13"/>
  <c r="D10" i="13"/>
  <c r="D9" i="13"/>
  <c r="F28" i="12"/>
  <c r="D28" i="12"/>
  <c r="C28" i="12"/>
  <c r="E28" i="12" s="1"/>
  <c r="B28" i="12"/>
  <c r="E27" i="12"/>
  <c r="E26" i="12"/>
  <c r="E25" i="12"/>
  <c r="E24" i="12"/>
  <c r="E23" i="12"/>
  <c r="E22" i="12"/>
  <c r="E21" i="12"/>
  <c r="E20" i="12"/>
  <c r="E19" i="12"/>
  <c r="E18" i="12"/>
  <c r="E17" i="12"/>
  <c r="E16" i="12"/>
  <c r="E15" i="12"/>
  <c r="E14" i="12"/>
  <c r="E13" i="12"/>
  <c r="E12" i="12"/>
  <c r="E11" i="12"/>
  <c r="E10" i="12"/>
  <c r="E9" i="12"/>
  <c r="G28" i="11"/>
  <c r="F28" i="11"/>
  <c r="E28" i="11"/>
  <c r="D28" i="11"/>
  <c r="C28" i="11"/>
  <c r="B28" i="11"/>
  <c r="F27" i="11"/>
  <c r="F26" i="11"/>
  <c r="F25" i="11"/>
  <c r="F24" i="11"/>
  <c r="F23" i="11"/>
  <c r="F22" i="11"/>
  <c r="F21" i="11"/>
  <c r="F20" i="11"/>
  <c r="F19" i="11"/>
  <c r="F18" i="11"/>
  <c r="F17" i="11"/>
  <c r="F16" i="11"/>
  <c r="F15" i="11"/>
  <c r="F14" i="11"/>
  <c r="F13" i="11"/>
  <c r="F12" i="11"/>
  <c r="F11" i="11"/>
  <c r="F10" i="11"/>
  <c r="F9" i="11"/>
  <c r="G28" i="10"/>
  <c r="F28" i="10"/>
  <c r="E28" i="10"/>
  <c r="D28" i="10"/>
  <c r="C28" i="10"/>
  <c r="B28" i="10"/>
  <c r="F27" i="10"/>
  <c r="F26" i="10"/>
  <c r="F25" i="10"/>
  <c r="F24" i="10"/>
  <c r="F23" i="10"/>
  <c r="F22" i="10"/>
  <c r="F21" i="10"/>
  <c r="F20" i="10"/>
  <c r="F19" i="10"/>
  <c r="F18" i="10"/>
  <c r="F17" i="10"/>
  <c r="F16" i="10"/>
  <c r="F15" i="10"/>
  <c r="F14" i="10"/>
  <c r="F13" i="10"/>
  <c r="F12" i="10"/>
  <c r="F11" i="10"/>
  <c r="F10" i="10"/>
  <c r="F9" i="10"/>
  <c r="J28" i="9"/>
  <c r="H28" i="9"/>
  <c r="G28" i="9"/>
  <c r="F28" i="9"/>
  <c r="I28" i="9" s="1"/>
  <c r="E28" i="9"/>
  <c r="D28" i="9"/>
  <c r="C28" i="9"/>
  <c r="B28" i="9"/>
  <c r="I27" i="9"/>
  <c r="I26" i="9"/>
  <c r="I25" i="9"/>
  <c r="I24" i="9"/>
  <c r="I23" i="9"/>
  <c r="I22" i="9"/>
  <c r="I21" i="9"/>
  <c r="I20" i="9"/>
  <c r="I19" i="9"/>
  <c r="I18" i="9"/>
  <c r="I17" i="9"/>
  <c r="I16" i="9"/>
  <c r="I15" i="9"/>
  <c r="I14" i="9"/>
  <c r="I13" i="9"/>
  <c r="I12" i="9"/>
  <c r="I11" i="9"/>
  <c r="I10" i="9"/>
  <c r="I9" i="9"/>
  <c r="F12" i="8"/>
  <c r="E14" i="8" s="1"/>
  <c r="F10" i="8"/>
  <c r="F9" i="8"/>
  <c r="E6" i="8"/>
  <c r="A4" i="8"/>
  <c r="C42" i="7"/>
  <c r="B15" i="7"/>
  <c r="B11" i="7"/>
  <c r="A4" i="7"/>
  <c r="C11" i="6"/>
  <c r="B15" i="6" s="1"/>
  <c r="C7" i="6"/>
  <c r="B16" i="6" s="1"/>
  <c r="B37" i="5"/>
  <c r="F36" i="5"/>
  <c r="F35" i="5"/>
  <c r="F34" i="5"/>
  <c r="G37" i="5" s="1"/>
  <c r="B31" i="5"/>
  <c r="F30" i="5"/>
  <c r="F29" i="5"/>
  <c r="F28" i="5"/>
  <c r="G31" i="5" s="1"/>
  <c r="G25" i="5"/>
  <c r="F24" i="5"/>
  <c r="B22" i="5"/>
  <c r="F21" i="5"/>
  <c r="F20" i="5"/>
  <c r="F19" i="5"/>
  <c r="G22" i="5" s="1"/>
  <c r="B17" i="5"/>
  <c r="F16" i="5"/>
  <c r="F15" i="5"/>
  <c r="F14" i="5"/>
  <c r="G17" i="5" s="1"/>
  <c r="B12" i="5"/>
  <c r="F11" i="5"/>
  <c r="F10" i="5"/>
  <c r="F9" i="5"/>
  <c r="F8" i="5"/>
  <c r="F7" i="5"/>
  <c r="G12" i="5" s="1"/>
  <c r="A4" i="5"/>
  <c r="B31" i="4"/>
  <c r="F30" i="4"/>
  <c r="F29" i="4"/>
  <c r="G31" i="4" s="1"/>
  <c r="F28" i="4"/>
  <c r="B26" i="4"/>
  <c r="F25" i="4"/>
  <c r="F24" i="4"/>
  <c r="F23" i="4"/>
  <c r="F22" i="4"/>
  <c r="F21" i="4"/>
  <c r="F20" i="4"/>
  <c r="F19" i="4"/>
  <c r="F18" i="4"/>
  <c r="G26" i="4" s="1"/>
  <c r="B16" i="4"/>
  <c r="F15" i="4"/>
  <c r="F14" i="4"/>
  <c r="F13" i="4"/>
  <c r="F12" i="4"/>
  <c r="F11" i="4"/>
  <c r="F10" i="4"/>
  <c r="F9" i="4"/>
  <c r="G16" i="4" s="1"/>
  <c r="F8" i="4"/>
  <c r="S155" i="3"/>
  <c r="R155" i="3"/>
  <c r="Q155" i="3"/>
  <c r="P155" i="3"/>
  <c r="O155" i="3"/>
  <c r="N155" i="3"/>
  <c r="M155" i="3"/>
  <c r="L155" i="3"/>
  <c r="J155" i="3"/>
  <c r="B9" i="3" s="1"/>
  <c r="T154" i="3"/>
  <c r="V154" i="3" s="1"/>
  <c r="H154" i="3"/>
  <c r="V153" i="3"/>
  <c r="T153" i="3"/>
  <c r="H153" i="3"/>
  <c r="V152" i="3"/>
  <c r="T152" i="3"/>
  <c r="H152" i="3"/>
  <c r="T151" i="3"/>
  <c r="V151" i="3" s="1"/>
  <c r="H151" i="3"/>
  <c r="T150" i="3"/>
  <c r="V150" i="3" s="1"/>
  <c r="H150" i="3"/>
  <c r="V149" i="3"/>
  <c r="T149" i="3"/>
  <c r="H149" i="3"/>
  <c r="T148" i="3"/>
  <c r="H148" i="3"/>
  <c r="V148" i="3" s="1"/>
  <c r="T147" i="3"/>
  <c r="V147" i="3" s="1"/>
  <c r="H147" i="3"/>
  <c r="T146" i="3"/>
  <c r="V146" i="3" s="1"/>
  <c r="H146" i="3"/>
  <c r="V145" i="3"/>
  <c r="T145" i="3"/>
  <c r="H145" i="3"/>
  <c r="T144" i="3"/>
  <c r="H144" i="3"/>
  <c r="V144" i="3" s="1"/>
  <c r="T143" i="3"/>
  <c r="V143" i="3" s="1"/>
  <c r="H143" i="3"/>
  <c r="T142" i="3"/>
  <c r="V142" i="3" s="1"/>
  <c r="H142" i="3"/>
  <c r="V141" i="3"/>
  <c r="T141" i="3"/>
  <c r="H141" i="3"/>
  <c r="T140" i="3"/>
  <c r="H140" i="3"/>
  <c r="V140" i="3" s="1"/>
  <c r="T139" i="3"/>
  <c r="V139" i="3" s="1"/>
  <c r="H139" i="3"/>
  <c r="T138" i="3"/>
  <c r="V138" i="3" s="1"/>
  <c r="H138" i="3"/>
  <c r="V137" i="3"/>
  <c r="T137" i="3"/>
  <c r="H137" i="3"/>
  <c r="T136" i="3"/>
  <c r="H136" i="3"/>
  <c r="V136" i="3" s="1"/>
  <c r="T135" i="3"/>
  <c r="V135" i="3" s="1"/>
  <c r="H135" i="3"/>
  <c r="T134" i="3"/>
  <c r="V134" i="3" s="1"/>
  <c r="H134" i="3"/>
  <c r="V133" i="3"/>
  <c r="T133" i="3"/>
  <c r="H133" i="3"/>
  <c r="T132" i="3"/>
  <c r="H132" i="3"/>
  <c r="V132" i="3" s="1"/>
  <c r="T131" i="3"/>
  <c r="V131" i="3" s="1"/>
  <c r="H131" i="3"/>
  <c r="T130" i="3"/>
  <c r="V130" i="3" s="1"/>
  <c r="H130" i="3"/>
  <c r="V129" i="3"/>
  <c r="T129" i="3"/>
  <c r="H129" i="3"/>
  <c r="T128" i="3"/>
  <c r="H128" i="3"/>
  <c r="V128" i="3" s="1"/>
  <c r="T127" i="3"/>
  <c r="V127" i="3" s="1"/>
  <c r="H127" i="3"/>
  <c r="T126" i="3"/>
  <c r="V126" i="3" s="1"/>
  <c r="H126" i="3"/>
  <c r="V125" i="3"/>
  <c r="T125" i="3"/>
  <c r="H125" i="3"/>
  <c r="T124" i="3"/>
  <c r="H124" i="3"/>
  <c r="V124" i="3" s="1"/>
  <c r="T123" i="3"/>
  <c r="V123" i="3" s="1"/>
  <c r="H123" i="3"/>
  <c r="T122" i="3"/>
  <c r="V122" i="3" s="1"/>
  <c r="H122" i="3"/>
  <c r="V121" i="3"/>
  <c r="T121" i="3"/>
  <c r="H121" i="3"/>
  <c r="T120" i="3"/>
  <c r="H120" i="3"/>
  <c r="V120" i="3" s="1"/>
  <c r="T119" i="3"/>
  <c r="V119" i="3" s="1"/>
  <c r="H119" i="3"/>
  <c r="T118" i="3"/>
  <c r="V118" i="3" s="1"/>
  <c r="H118" i="3"/>
  <c r="V117" i="3"/>
  <c r="T117" i="3"/>
  <c r="H117" i="3"/>
  <c r="T116" i="3"/>
  <c r="H116" i="3"/>
  <c r="V116" i="3" s="1"/>
  <c r="T115" i="3"/>
  <c r="V115" i="3" s="1"/>
  <c r="H115" i="3"/>
  <c r="T114" i="3"/>
  <c r="V114" i="3" s="1"/>
  <c r="H114" i="3"/>
  <c r="V113" i="3"/>
  <c r="T113" i="3"/>
  <c r="H113" i="3"/>
  <c r="T112" i="3"/>
  <c r="H112" i="3"/>
  <c r="V112" i="3" s="1"/>
  <c r="T111" i="3"/>
  <c r="V111" i="3" s="1"/>
  <c r="H111" i="3"/>
  <c r="T110" i="3"/>
  <c r="V110" i="3" s="1"/>
  <c r="H110" i="3"/>
  <c r="V109" i="3"/>
  <c r="T109" i="3"/>
  <c r="H109" i="3"/>
  <c r="T108" i="3"/>
  <c r="H108" i="3"/>
  <c r="V108" i="3" s="1"/>
  <c r="T107" i="3"/>
  <c r="V107" i="3" s="1"/>
  <c r="H107" i="3"/>
  <c r="T106" i="3"/>
  <c r="V106" i="3" s="1"/>
  <c r="H106" i="3"/>
  <c r="V105" i="3"/>
  <c r="T105" i="3"/>
  <c r="H105" i="3"/>
  <c r="T104" i="3"/>
  <c r="H104" i="3"/>
  <c r="V104" i="3" s="1"/>
  <c r="T103" i="3"/>
  <c r="V103" i="3" s="1"/>
  <c r="H103" i="3"/>
  <c r="T102" i="3"/>
  <c r="V102" i="3" s="1"/>
  <c r="H102" i="3"/>
  <c r="V101" i="3"/>
  <c r="T101" i="3"/>
  <c r="H101" i="3"/>
  <c r="T100" i="3"/>
  <c r="H100" i="3"/>
  <c r="V100" i="3" s="1"/>
  <c r="T99" i="3"/>
  <c r="V99" i="3" s="1"/>
  <c r="H99" i="3"/>
  <c r="T98" i="3"/>
  <c r="V98" i="3" s="1"/>
  <c r="H98" i="3"/>
  <c r="V97" i="3"/>
  <c r="T97" i="3"/>
  <c r="H97" i="3"/>
  <c r="T96" i="3"/>
  <c r="H96" i="3"/>
  <c r="V96" i="3" s="1"/>
  <c r="T95" i="3"/>
  <c r="V95" i="3" s="1"/>
  <c r="H95" i="3"/>
  <c r="T94" i="3"/>
  <c r="V94" i="3" s="1"/>
  <c r="H94" i="3"/>
  <c r="V93" i="3"/>
  <c r="T93" i="3"/>
  <c r="H93" i="3"/>
  <c r="T92" i="3"/>
  <c r="H92" i="3"/>
  <c r="V92" i="3" s="1"/>
  <c r="T91" i="3"/>
  <c r="V91" i="3" s="1"/>
  <c r="H91" i="3"/>
  <c r="T90" i="3"/>
  <c r="V90" i="3" s="1"/>
  <c r="H90" i="3"/>
  <c r="V89" i="3"/>
  <c r="T89" i="3"/>
  <c r="H89" i="3"/>
  <c r="T88" i="3"/>
  <c r="H88" i="3"/>
  <c r="V88" i="3" s="1"/>
  <c r="T87" i="3"/>
  <c r="V87" i="3" s="1"/>
  <c r="H87" i="3"/>
  <c r="T86" i="3"/>
  <c r="V86" i="3" s="1"/>
  <c r="H86" i="3"/>
  <c r="V85" i="3"/>
  <c r="T85" i="3"/>
  <c r="H85" i="3"/>
  <c r="T84" i="3"/>
  <c r="H84" i="3"/>
  <c r="V84" i="3" s="1"/>
  <c r="T83" i="3"/>
  <c r="V83" i="3" s="1"/>
  <c r="H83" i="3"/>
  <c r="T82" i="3"/>
  <c r="V82" i="3" s="1"/>
  <c r="H82" i="3"/>
  <c r="V81" i="3"/>
  <c r="T81" i="3"/>
  <c r="H81" i="3"/>
  <c r="T80" i="3"/>
  <c r="H80" i="3"/>
  <c r="V80" i="3" s="1"/>
  <c r="T79" i="3"/>
  <c r="V79" i="3" s="1"/>
  <c r="H79" i="3"/>
  <c r="T78" i="3"/>
  <c r="V78" i="3" s="1"/>
  <c r="H78" i="3"/>
  <c r="V77" i="3"/>
  <c r="T77" i="3"/>
  <c r="H77" i="3"/>
  <c r="T76" i="3"/>
  <c r="H76" i="3"/>
  <c r="V76" i="3" s="1"/>
  <c r="T75" i="3"/>
  <c r="V75" i="3" s="1"/>
  <c r="H75" i="3"/>
  <c r="T74" i="3"/>
  <c r="V74" i="3" s="1"/>
  <c r="H74" i="3"/>
  <c r="V73" i="3"/>
  <c r="T73" i="3"/>
  <c r="H73" i="3"/>
  <c r="T72" i="3"/>
  <c r="H72" i="3"/>
  <c r="V72" i="3" s="1"/>
  <c r="T71" i="3"/>
  <c r="V71" i="3" s="1"/>
  <c r="H71" i="3"/>
  <c r="T70" i="3"/>
  <c r="V70" i="3" s="1"/>
  <c r="H70" i="3"/>
  <c r="V69" i="3"/>
  <c r="T69" i="3"/>
  <c r="H69" i="3"/>
  <c r="T68" i="3"/>
  <c r="H68" i="3"/>
  <c r="V68" i="3" s="1"/>
  <c r="T67" i="3"/>
  <c r="V67" i="3" s="1"/>
  <c r="H67" i="3"/>
  <c r="T66" i="3"/>
  <c r="V66" i="3" s="1"/>
  <c r="H66" i="3"/>
  <c r="V65" i="3"/>
  <c r="T65" i="3"/>
  <c r="H65" i="3"/>
  <c r="T64" i="3"/>
  <c r="H64" i="3"/>
  <c r="V64" i="3" s="1"/>
  <c r="T63" i="3"/>
  <c r="V63" i="3" s="1"/>
  <c r="H63" i="3"/>
  <c r="T62" i="3"/>
  <c r="V62" i="3" s="1"/>
  <c r="H62" i="3"/>
  <c r="V61" i="3"/>
  <c r="T61" i="3"/>
  <c r="H61" i="3"/>
  <c r="T60" i="3"/>
  <c r="H60" i="3"/>
  <c r="V60" i="3" s="1"/>
  <c r="T59" i="3"/>
  <c r="V59" i="3" s="1"/>
  <c r="H59" i="3"/>
  <c r="T58" i="3"/>
  <c r="V58" i="3" s="1"/>
  <c r="H58" i="3"/>
  <c r="V57" i="3"/>
  <c r="T57" i="3"/>
  <c r="H57" i="3"/>
  <c r="T56" i="3"/>
  <c r="H56" i="3"/>
  <c r="V56" i="3" s="1"/>
  <c r="T55" i="3"/>
  <c r="V55" i="3" s="1"/>
  <c r="H55" i="3"/>
  <c r="T54" i="3"/>
  <c r="V54" i="3" s="1"/>
  <c r="H54" i="3"/>
  <c r="V53" i="3"/>
  <c r="T53" i="3"/>
  <c r="H53" i="3"/>
  <c r="T52" i="3"/>
  <c r="H52" i="3"/>
  <c r="V52" i="3" s="1"/>
  <c r="T51" i="3"/>
  <c r="V51" i="3" s="1"/>
  <c r="H51" i="3"/>
  <c r="T50" i="3"/>
  <c r="V50" i="3" s="1"/>
  <c r="H50" i="3"/>
  <c r="V49" i="3"/>
  <c r="T49" i="3"/>
  <c r="H49" i="3"/>
  <c r="T48" i="3"/>
  <c r="H48" i="3"/>
  <c r="V48" i="3" s="1"/>
  <c r="T47" i="3"/>
  <c r="V47" i="3" s="1"/>
  <c r="H47" i="3"/>
  <c r="T46" i="3"/>
  <c r="V46" i="3" s="1"/>
  <c r="H46" i="3"/>
  <c r="V45" i="3"/>
  <c r="T45" i="3"/>
  <c r="H45" i="3"/>
  <c r="T44" i="3"/>
  <c r="H44" i="3"/>
  <c r="V44" i="3" s="1"/>
  <c r="T43" i="3"/>
  <c r="V43" i="3" s="1"/>
  <c r="H43" i="3"/>
  <c r="T42" i="3"/>
  <c r="V42" i="3" s="1"/>
  <c r="H42" i="3"/>
  <c r="V41" i="3"/>
  <c r="T41" i="3"/>
  <c r="H41" i="3"/>
  <c r="T40" i="3"/>
  <c r="H40" i="3"/>
  <c r="V40" i="3" s="1"/>
  <c r="T39" i="3"/>
  <c r="V39" i="3" s="1"/>
  <c r="H39" i="3"/>
  <c r="T38" i="3"/>
  <c r="V38" i="3" s="1"/>
  <c r="H38" i="3"/>
  <c r="V37" i="3"/>
  <c r="T37" i="3"/>
  <c r="H37" i="3"/>
  <c r="T36" i="3"/>
  <c r="H36" i="3"/>
  <c r="V36" i="3" s="1"/>
  <c r="T35" i="3"/>
  <c r="V35" i="3" s="1"/>
  <c r="H35" i="3"/>
  <c r="T34" i="3"/>
  <c r="V34" i="3" s="1"/>
  <c r="H34" i="3"/>
  <c r="V33" i="3"/>
  <c r="T33" i="3"/>
  <c r="H33" i="3"/>
  <c r="T32" i="3"/>
  <c r="H32" i="3"/>
  <c r="V32" i="3" s="1"/>
  <c r="T31" i="3"/>
  <c r="V31" i="3" s="1"/>
  <c r="H31" i="3"/>
  <c r="T30" i="3"/>
  <c r="V30" i="3" s="1"/>
  <c r="H30" i="3"/>
  <c r="V29" i="3"/>
  <c r="T29" i="3"/>
  <c r="H29" i="3"/>
  <c r="T28" i="3"/>
  <c r="H28" i="3"/>
  <c r="V28" i="3" s="1"/>
  <c r="T27" i="3"/>
  <c r="V27" i="3" s="1"/>
  <c r="H27" i="3"/>
  <c r="T26" i="3"/>
  <c r="V26" i="3" s="1"/>
  <c r="H26" i="3"/>
  <c r="V25" i="3"/>
  <c r="T25" i="3"/>
  <c r="H25" i="3"/>
  <c r="T24" i="3"/>
  <c r="H24" i="3"/>
  <c r="V24" i="3" s="1"/>
  <c r="T23" i="3"/>
  <c r="V23" i="3" s="1"/>
  <c r="H23" i="3"/>
  <c r="T22" i="3"/>
  <c r="V22" i="3" s="1"/>
  <c r="H22" i="3"/>
  <c r="H155" i="3" s="1"/>
  <c r="B5" i="3" s="1"/>
  <c r="B16" i="3"/>
  <c r="A3" i="3"/>
  <c r="S155" i="2"/>
  <c r="R155" i="2"/>
  <c r="Q155" i="2"/>
  <c r="P155" i="2"/>
  <c r="O155" i="2"/>
  <c r="N155" i="2"/>
  <c r="M155" i="2"/>
  <c r="L155" i="2"/>
  <c r="J155" i="2"/>
  <c r="T154" i="2"/>
  <c r="V154" i="2" s="1"/>
  <c r="H154" i="2"/>
  <c r="T153" i="2"/>
  <c r="V153" i="2" s="1"/>
  <c r="H153" i="2"/>
  <c r="V152" i="2"/>
  <c r="T152" i="2"/>
  <c r="H152" i="2"/>
  <c r="T151" i="2"/>
  <c r="H151" i="2"/>
  <c r="V151" i="2" s="1"/>
  <c r="T150" i="2"/>
  <c r="V150" i="2" s="1"/>
  <c r="H150" i="2"/>
  <c r="T149" i="2"/>
  <c r="V149" i="2" s="1"/>
  <c r="H149" i="2"/>
  <c r="V148" i="2"/>
  <c r="T148" i="2"/>
  <c r="H148" i="2"/>
  <c r="T147" i="2"/>
  <c r="H147" i="2"/>
  <c r="V147" i="2" s="1"/>
  <c r="T146" i="2"/>
  <c r="V146" i="2" s="1"/>
  <c r="H146" i="2"/>
  <c r="T145" i="2"/>
  <c r="V145" i="2" s="1"/>
  <c r="H145" i="2"/>
  <c r="V144" i="2"/>
  <c r="T144" i="2"/>
  <c r="H144" i="2"/>
  <c r="T143" i="2"/>
  <c r="H143" i="2"/>
  <c r="V143" i="2" s="1"/>
  <c r="T142" i="2"/>
  <c r="V142" i="2" s="1"/>
  <c r="H142" i="2"/>
  <c r="T141" i="2"/>
  <c r="V141" i="2" s="1"/>
  <c r="H141" i="2"/>
  <c r="V140" i="2"/>
  <c r="T140" i="2"/>
  <c r="H140" i="2"/>
  <c r="T139" i="2"/>
  <c r="H139" i="2"/>
  <c r="V139" i="2" s="1"/>
  <c r="T138" i="2"/>
  <c r="V138" i="2" s="1"/>
  <c r="H138" i="2"/>
  <c r="T137" i="2"/>
  <c r="V137" i="2" s="1"/>
  <c r="H137" i="2"/>
  <c r="V136" i="2"/>
  <c r="T136" i="2"/>
  <c r="H136" i="2"/>
  <c r="T135" i="2"/>
  <c r="H135" i="2"/>
  <c r="V135" i="2" s="1"/>
  <c r="T134" i="2"/>
  <c r="V134" i="2" s="1"/>
  <c r="H134" i="2"/>
  <c r="T133" i="2"/>
  <c r="V133" i="2" s="1"/>
  <c r="H133" i="2"/>
  <c r="V132" i="2"/>
  <c r="T132" i="2"/>
  <c r="H132" i="2"/>
  <c r="T131" i="2"/>
  <c r="H131" i="2"/>
  <c r="V131" i="2" s="1"/>
  <c r="T130" i="2"/>
  <c r="V130" i="2" s="1"/>
  <c r="H130" i="2"/>
  <c r="T129" i="2"/>
  <c r="V129" i="2" s="1"/>
  <c r="H129" i="2"/>
  <c r="V128" i="2"/>
  <c r="T128" i="2"/>
  <c r="H128" i="2"/>
  <c r="T127" i="2"/>
  <c r="H127" i="2"/>
  <c r="V127" i="2" s="1"/>
  <c r="T126" i="2"/>
  <c r="V126" i="2" s="1"/>
  <c r="H126" i="2"/>
  <c r="T125" i="2"/>
  <c r="V125" i="2" s="1"/>
  <c r="H125" i="2"/>
  <c r="V124" i="2"/>
  <c r="T124" i="2"/>
  <c r="H124" i="2"/>
  <c r="T123" i="2"/>
  <c r="H123" i="2"/>
  <c r="V123" i="2" s="1"/>
  <c r="T122" i="2"/>
  <c r="V122" i="2" s="1"/>
  <c r="H122" i="2"/>
  <c r="T121" i="2"/>
  <c r="V121" i="2" s="1"/>
  <c r="H121" i="2"/>
  <c r="V120" i="2"/>
  <c r="T120" i="2"/>
  <c r="H120" i="2"/>
  <c r="T119" i="2"/>
  <c r="H119" i="2"/>
  <c r="V119" i="2" s="1"/>
  <c r="T118" i="2"/>
  <c r="V118" i="2" s="1"/>
  <c r="H118" i="2"/>
  <c r="T117" i="2"/>
  <c r="V117" i="2" s="1"/>
  <c r="H117" i="2"/>
  <c r="V116" i="2"/>
  <c r="T116" i="2"/>
  <c r="H116" i="2"/>
  <c r="T115" i="2"/>
  <c r="H115" i="2"/>
  <c r="V115" i="2" s="1"/>
  <c r="T114" i="2"/>
  <c r="V114" i="2" s="1"/>
  <c r="H114" i="2"/>
  <c r="T113" i="2"/>
  <c r="V113" i="2" s="1"/>
  <c r="H113" i="2"/>
  <c r="V112" i="2"/>
  <c r="T112" i="2"/>
  <c r="H112" i="2"/>
  <c r="T111" i="2"/>
  <c r="H111" i="2"/>
  <c r="V111" i="2" s="1"/>
  <c r="T110" i="2"/>
  <c r="V110" i="2" s="1"/>
  <c r="H110" i="2"/>
  <c r="T109" i="2"/>
  <c r="V109" i="2" s="1"/>
  <c r="H109" i="2"/>
  <c r="V108" i="2"/>
  <c r="T108" i="2"/>
  <c r="H108" i="2"/>
  <c r="T107" i="2"/>
  <c r="H107" i="2"/>
  <c r="V107" i="2" s="1"/>
  <c r="T106" i="2"/>
  <c r="V106" i="2" s="1"/>
  <c r="H106" i="2"/>
  <c r="T105" i="2"/>
  <c r="V105" i="2" s="1"/>
  <c r="H105" i="2"/>
  <c r="V104" i="2"/>
  <c r="T104" i="2"/>
  <c r="H104" i="2"/>
  <c r="T103" i="2"/>
  <c r="H103" i="2"/>
  <c r="V103" i="2" s="1"/>
  <c r="T102" i="2"/>
  <c r="V102" i="2" s="1"/>
  <c r="H102" i="2"/>
  <c r="T101" i="2"/>
  <c r="V101" i="2" s="1"/>
  <c r="H101" i="2"/>
  <c r="V100" i="2"/>
  <c r="T100" i="2"/>
  <c r="H100" i="2"/>
  <c r="T99" i="2"/>
  <c r="H99" i="2"/>
  <c r="V99" i="2" s="1"/>
  <c r="T98" i="2"/>
  <c r="V98" i="2" s="1"/>
  <c r="H98" i="2"/>
  <c r="T97" i="2"/>
  <c r="V97" i="2" s="1"/>
  <c r="H97" i="2"/>
  <c r="V96" i="2"/>
  <c r="T96" i="2"/>
  <c r="H96" i="2"/>
  <c r="T95" i="2"/>
  <c r="H95" i="2"/>
  <c r="V95" i="2" s="1"/>
  <c r="T94" i="2"/>
  <c r="V94" i="2" s="1"/>
  <c r="H94" i="2"/>
  <c r="T93" i="2"/>
  <c r="V93" i="2" s="1"/>
  <c r="H93" i="2"/>
  <c r="V92" i="2"/>
  <c r="T92" i="2"/>
  <c r="H92" i="2"/>
  <c r="T91" i="2"/>
  <c r="H91" i="2"/>
  <c r="V91" i="2" s="1"/>
  <c r="T90" i="2"/>
  <c r="V90" i="2" s="1"/>
  <c r="H90" i="2"/>
  <c r="T89" i="2"/>
  <c r="V89" i="2" s="1"/>
  <c r="H89" i="2"/>
  <c r="V88" i="2"/>
  <c r="T88" i="2"/>
  <c r="H88" i="2"/>
  <c r="T87" i="2"/>
  <c r="H87" i="2"/>
  <c r="V87" i="2" s="1"/>
  <c r="T86" i="2"/>
  <c r="V86" i="2" s="1"/>
  <c r="H86" i="2"/>
  <c r="T85" i="2"/>
  <c r="V85" i="2" s="1"/>
  <c r="H85" i="2"/>
  <c r="V84" i="2"/>
  <c r="T84" i="2"/>
  <c r="H84" i="2"/>
  <c r="T83" i="2"/>
  <c r="H83" i="2"/>
  <c r="V83" i="2" s="1"/>
  <c r="T82" i="2"/>
  <c r="V82" i="2" s="1"/>
  <c r="H82" i="2"/>
  <c r="T81" i="2"/>
  <c r="V81" i="2" s="1"/>
  <c r="H81" i="2"/>
  <c r="V80" i="2"/>
  <c r="T80" i="2"/>
  <c r="H80" i="2"/>
  <c r="T79" i="2"/>
  <c r="H79" i="2"/>
  <c r="V79" i="2" s="1"/>
  <c r="T78" i="2"/>
  <c r="V78" i="2" s="1"/>
  <c r="H78" i="2"/>
  <c r="T77" i="2"/>
  <c r="V77" i="2" s="1"/>
  <c r="H77" i="2"/>
  <c r="V76" i="2"/>
  <c r="T76" i="2"/>
  <c r="H76" i="2"/>
  <c r="T75" i="2"/>
  <c r="H75" i="2"/>
  <c r="V75" i="2" s="1"/>
  <c r="T74" i="2"/>
  <c r="V74" i="2" s="1"/>
  <c r="H74" i="2"/>
  <c r="T73" i="2"/>
  <c r="V73" i="2" s="1"/>
  <c r="H73" i="2"/>
  <c r="V72" i="2"/>
  <c r="T72" i="2"/>
  <c r="H72" i="2"/>
  <c r="T71" i="2"/>
  <c r="H71" i="2"/>
  <c r="V71" i="2" s="1"/>
  <c r="T70" i="2"/>
  <c r="V70" i="2" s="1"/>
  <c r="H70" i="2"/>
  <c r="T69" i="2"/>
  <c r="V69" i="2" s="1"/>
  <c r="H69" i="2"/>
  <c r="V68" i="2"/>
  <c r="T68" i="2"/>
  <c r="H68" i="2"/>
  <c r="T67" i="2"/>
  <c r="H67" i="2"/>
  <c r="V67" i="2" s="1"/>
  <c r="T66" i="2"/>
  <c r="V66" i="2" s="1"/>
  <c r="H66" i="2"/>
  <c r="T65" i="2"/>
  <c r="V65" i="2" s="1"/>
  <c r="H65" i="2"/>
  <c r="V64" i="2"/>
  <c r="T64" i="2"/>
  <c r="H64" i="2"/>
  <c r="T63" i="2"/>
  <c r="H63" i="2"/>
  <c r="V63" i="2" s="1"/>
  <c r="T62" i="2"/>
  <c r="V62" i="2" s="1"/>
  <c r="H62" i="2"/>
  <c r="T61" i="2"/>
  <c r="V61" i="2" s="1"/>
  <c r="H61" i="2"/>
  <c r="V60" i="2"/>
  <c r="T60" i="2"/>
  <c r="H60" i="2"/>
  <c r="T59" i="2"/>
  <c r="H59" i="2"/>
  <c r="V59" i="2" s="1"/>
  <c r="T58" i="2"/>
  <c r="V58" i="2" s="1"/>
  <c r="H58" i="2"/>
  <c r="T57" i="2"/>
  <c r="V57" i="2" s="1"/>
  <c r="H57" i="2"/>
  <c r="V56" i="2"/>
  <c r="T56" i="2"/>
  <c r="H56" i="2"/>
  <c r="T55" i="2"/>
  <c r="H55" i="2"/>
  <c r="V55" i="2" s="1"/>
  <c r="T54" i="2"/>
  <c r="V54" i="2" s="1"/>
  <c r="H54" i="2"/>
  <c r="T53" i="2"/>
  <c r="V53" i="2" s="1"/>
  <c r="H53" i="2"/>
  <c r="V52" i="2"/>
  <c r="T52" i="2"/>
  <c r="H52" i="2"/>
  <c r="T51" i="2"/>
  <c r="H51" i="2"/>
  <c r="V51" i="2" s="1"/>
  <c r="T50" i="2"/>
  <c r="V50" i="2" s="1"/>
  <c r="H50" i="2"/>
  <c r="T49" i="2"/>
  <c r="V49" i="2" s="1"/>
  <c r="H49" i="2"/>
  <c r="V48" i="2"/>
  <c r="T48" i="2"/>
  <c r="H48" i="2"/>
  <c r="T47" i="2"/>
  <c r="H47" i="2"/>
  <c r="V47" i="2" s="1"/>
  <c r="T46" i="2"/>
  <c r="V46" i="2" s="1"/>
  <c r="H46" i="2"/>
  <c r="T45" i="2"/>
  <c r="V45" i="2" s="1"/>
  <c r="H45" i="2"/>
  <c r="V44" i="2"/>
  <c r="T44" i="2"/>
  <c r="H44" i="2"/>
  <c r="T43" i="2"/>
  <c r="H43" i="2"/>
  <c r="V43" i="2" s="1"/>
  <c r="T42" i="2"/>
  <c r="V42" i="2" s="1"/>
  <c r="H42" i="2"/>
  <c r="T41" i="2"/>
  <c r="V41" i="2" s="1"/>
  <c r="H41" i="2"/>
  <c r="V40" i="2"/>
  <c r="T40" i="2"/>
  <c r="H40" i="2"/>
  <c r="T39" i="2"/>
  <c r="H39" i="2"/>
  <c r="V39" i="2" s="1"/>
  <c r="T38" i="2"/>
  <c r="V38" i="2" s="1"/>
  <c r="H38" i="2"/>
  <c r="T37" i="2"/>
  <c r="V37" i="2" s="1"/>
  <c r="H37" i="2"/>
  <c r="V36" i="2"/>
  <c r="T36" i="2"/>
  <c r="H36" i="2"/>
  <c r="T35" i="2"/>
  <c r="H35" i="2"/>
  <c r="V35" i="2" s="1"/>
  <c r="T34" i="2"/>
  <c r="V34" i="2" s="1"/>
  <c r="H34" i="2"/>
  <c r="T33" i="2"/>
  <c r="V33" i="2" s="1"/>
  <c r="H33" i="2"/>
  <c r="V32" i="2"/>
  <c r="T32" i="2"/>
  <c r="H32" i="2"/>
  <c r="T31" i="2"/>
  <c r="H31" i="2"/>
  <c r="V31" i="2" s="1"/>
  <c r="T30" i="2"/>
  <c r="V30" i="2" s="1"/>
  <c r="H30" i="2"/>
  <c r="T29" i="2"/>
  <c r="V29" i="2" s="1"/>
  <c r="H29" i="2"/>
  <c r="V28" i="2"/>
  <c r="T28" i="2"/>
  <c r="H28" i="2"/>
  <c r="T27" i="2"/>
  <c r="H27" i="2"/>
  <c r="V27" i="2" s="1"/>
  <c r="T26" i="2"/>
  <c r="V26" i="2" s="1"/>
  <c r="H26" i="2"/>
  <c r="T25" i="2"/>
  <c r="V25" i="2" s="1"/>
  <c r="H25" i="2"/>
  <c r="V24" i="2"/>
  <c r="T24" i="2"/>
  <c r="H24" i="2"/>
  <c r="T23" i="2"/>
  <c r="H23" i="2"/>
  <c r="V23" i="2" s="1"/>
  <c r="T22" i="2"/>
  <c r="V22" i="2" s="1"/>
  <c r="H22" i="2"/>
  <c r="B9" i="2"/>
  <c r="V155" i="3" l="1"/>
  <c r="B7" i="3" s="1"/>
  <c r="V155" i="2"/>
  <c r="B7" i="2" s="1"/>
  <c r="G40" i="4"/>
  <c r="B13" i="6" s="1"/>
  <c r="C17" i="6" s="1"/>
  <c r="E5" i="8" s="1"/>
  <c r="E16" i="8" s="1"/>
  <c r="G38" i="5"/>
  <c r="B14" i="6" s="1"/>
  <c r="T155" i="3"/>
  <c r="B6" i="3" s="1"/>
  <c r="T155" i="2"/>
  <c r="B6" i="2" s="1"/>
  <c r="H155" i="2"/>
  <c r="B5" i="2" s="1"/>
</calcChain>
</file>

<file path=xl/sharedStrings.xml><?xml version="1.0" encoding="utf-8"?>
<sst xmlns="http://schemas.openxmlformats.org/spreadsheetml/2006/main" count="1570" uniqueCount="299">
  <si>
    <r>
      <rPr>
        <b/>
        <sz val="16"/>
        <color theme="1"/>
        <rFont val="Lato"/>
      </rPr>
      <t xml:space="preserve">Attachment A: Operations—Labor and Benefits Worksheet
</t>
    </r>
    <r>
      <rPr>
        <i/>
        <sz val="12"/>
        <color theme="1"/>
        <rFont val="Lato"/>
      </rPr>
      <t>(</t>
    </r>
    <r>
      <rPr>
        <b/>
        <i/>
        <sz val="12"/>
        <color rgb="FFFF0000"/>
        <rFont val="Lato"/>
      </rPr>
      <t>To be completed by the SFA</t>
    </r>
    <r>
      <rPr>
        <i/>
        <sz val="12"/>
        <color theme="1"/>
        <rFont val="Lato"/>
      </rPr>
      <t>)</t>
    </r>
  </si>
  <si>
    <t>For Programs and Sites to be Contracted</t>
  </si>
  <si>
    <t>Pay rates for the year        –     </t>
  </si>
  <si>
    <t>Total Annual Wages:</t>
  </si>
  <si>
    <t>Total Benefits:</t>
  </si>
  <si>
    <t xml:space="preserve">Total Annual Wages and Benefits: </t>
  </si>
  <si>
    <t>Unemployment Compensation:</t>
  </si>
  <si>
    <t>Use actual rates for SFA; do not use a prorated statewide average benefit rate.</t>
  </si>
  <si>
    <t>Include paid time off (PTO), holiday pay and sick pay</t>
  </si>
  <si>
    <r>
      <rPr>
        <b/>
        <sz val="10"/>
        <color theme="1"/>
        <rFont val="Lato"/>
      </rPr>
      <t xml:space="preserve">If Workers’ Compensation cost is charged to food service, percentages  </t>
    </r>
    <r>
      <rPr>
        <b/>
        <u/>
        <sz val="10"/>
        <color theme="1"/>
        <rFont val="Lato"/>
      </rPr>
      <t xml:space="preserve">     </t>
    </r>
    <r>
      <rPr>
        <b/>
        <sz val="10"/>
        <color theme="1"/>
        <rFont val="Lato"/>
      </rPr>
      <t>%</t>
    </r>
  </si>
  <si>
    <t>Offeror will need to provide a list benefits paid by employee(s) seperately</t>
  </si>
  <si>
    <r>
      <rPr>
        <b/>
        <sz val="10"/>
        <color theme="1"/>
        <rFont val="Lato"/>
      </rPr>
      <t>Discribe Other</t>
    </r>
    <r>
      <rPr>
        <b/>
        <vertAlign val="superscript"/>
        <sz val="10"/>
        <color theme="1"/>
        <rFont val="Lato"/>
      </rPr>
      <t>1</t>
    </r>
    <r>
      <rPr>
        <b/>
        <sz val="10"/>
        <color theme="1"/>
        <rFont val="Lato"/>
      </rPr>
      <t xml:space="preserve">: </t>
    </r>
  </si>
  <si>
    <t xml:space="preserve"> </t>
  </si>
  <si>
    <t>Intended Contract Staffing Model</t>
  </si>
  <si>
    <r>
      <rPr>
        <u/>
        <sz val="11"/>
        <color rgb="FF000000"/>
        <rFont val="Lato"/>
      </rPr>
      <t> </t>
    </r>
    <r>
      <rPr>
        <u/>
        <sz val="10"/>
        <color rgb="FF000000"/>
        <rFont val="Lato"/>
      </rPr>
      <t xml:space="preserve"> </t>
    </r>
    <r>
      <rPr>
        <sz val="10"/>
        <color rgb="FF000000"/>
        <rFont val="Lato"/>
      </rPr>
      <t> </t>
    </r>
  </si>
  <si>
    <t>Site or School</t>
  </si>
  <si>
    <t>Job Title</t>
  </si>
  <si>
    <t>SFA</t>
  </si>
  <si>
    <t>FSMC</t>
  </si>
  <si>
    <t>Hourly Rate ($)</t>
  </si>
  <si>
    <t>Daily Hours</t>
  </si>
  <si>
    <t>Number of Days Paid</t>
  </si>
  <si>
    <t>Total Annual Wage</t>
  </si>
  <si>
    <t>Unemployment Compensation</t>
  </si>
  <si>
    <t>Hospitalization Medical</t>
  </si>
  <si>
    <t>Dental</t>
  </si>
  <si>
    <t>Vision</t>
  </si>
  <si>
    <t>Longevity or Annuity</t>
  </si>
  <si>
    <t>Life</t>
  </si>
  <si>
    <t>Retirement</t>
  </si>
  <si>
    <t xml:space="preserve"> FICA</t>
  </si>
  <si>
    <r>
      <rPr>
        <b/>
        <sz val="8"/>
        <color theme="1"/>
        <rFont val="Lato"/>
      </rPr>
      <t>Other</t>
    </r>
    <r>
      <rPr>
        <b/>
        <vertAlign val="superscript"/>
        <sz val="8"/>
        <color theme="1"/>
        <rFont val="Lato"/>
      </rPr>
      <t>1</t>
    </r>
  </si>
  <si>
    <t>Benefits Total</t>
  </si>
  <si>
    <t>Annual Wages and Benefits Total</t>
  </si>
  <si>
    <t>Employees</t>
  </si>
  <si>
    <t>($)</t>
  </si>
  <si>
    <t>$</t>
  </si>
  <si>
    <t>Board Office</t>
  </si>
  <si>
    <t>Administrative Assistant</t>
  </si>
  <si>
    <t>Multi Service Center</t>
  </si>
  <si>
    <t xml:space="preserve">Production Manager </t>
  </si>
  <si>
    <t>Cook</t>
  </si>
  <si>
    <t>Cook's Helper</t>
  </si>
  <si>
    <t>Prep</t>
  </si>
  <si>
    <t>Transporter</t>
  </si>
  <si>
    <t>Utility</t>
  </si>
  <si>
    <t>Lincoln High School</t>
  </si>
  <si>
    <t>Lead Associate</t>
  </si>
  <si>
    <t>Prep/Server</t>
  </si>
  <si>
    <t>Prep.Sever</t>
  </si>
  <si>
    <t>Cashier</t>
  </si>
  <si>
    <t>Washington Middle School</t>
  </si>
  <si>
    <t>Lead/Cashier</t>
  </si>
  <si>
    <t xml:space="preserve">Wilson Middle School </t>
  </si>
  <si>
    <t>Wilson Middle School</t>
  </si>
  <si>
    <t>Prep/Sever</t>
  </si>
  <si>
    <t>Franklin Elementary School</t>
  </si>
  <si>
    <t xml:space="preserve"> Franklin Elementary School </t>
  </si>
  <si>
    <t>Server</t>
  </si>
  <si>
    <t xml:space="preserve">Jackson Elementary School </t>
  </si>
  <si>
    <t>Jefferson Elementary School</t>
  </si>
  <si>
    <t>Madison Elementary School</t>
  </si>
  <si>
    <t>Monroe Elementary School</t>
  </si>
  <si>
    <t>Riverview Elementary School</t>
  </si>
  <si>
    <t>Stangel Learning Community</t>
  </si>
  <si>
    <t xml:space="preserve">District Wide </t>
  </si>
  <si>
    <t>Food Service Director</t>
  </si>
  <si>
    <t>     </t>
  </si>
  <si>
    <t>SFSP Program 2024</t>
  </si>
  <si>
    <t xml:space="preserve">Franklin Elementary School </t>
  </si>
  <si>
    <t>Lead</t>
  </si>
  <si>
    <t>Total:</t>
  </si>
  <si>
    <r>
      <rPr>
        <b/>
        <sz val="16"/>
        <color theme="1"/>
        <rFont val="Lato"/>
      </rPr>
      <t xml:space="preserve">Attachment B: Operations—Labor and Benefits Worksheet
</t>
    </r>
    <r>
      <rPr>
        <i/>
        <sz val="12"/>
        <color theme="1"/>
        <rFont val="Lato"/>
      </rPr>
      <t>(</t>
    </r>
    <r>
      <rPr>
        <b/>
        <i/>
        <sz val="12"/>
        <color rgb="FFFF0000"/>
        <rFont val="Lato"/>
      </rPr>
      <t>To be completed by the Offeror</t>
    </r>
    <r>
      <rPr>
        <i/>
        <sz val="12"/>
        <color theme="1"/>
        <rFont val="Lato"/>
      </rPr>
      <t>)</t>
    </r>
  </si>
  <si>
    <r>
      <rPr>
        <b/>
        <sz val="10"/>
        <color theme="1"/>
        <rFont val="Lato"/>
      </rPr>
      <t xml:space="preserve">If Workers’ Compensation cost is charged to food service, percentages  </t>
    </r>
    <r>
      <rPr>
        <b/>
        <u/>
        <sz val="10"/>
        <color theme="1"/>
        <rFont val="Lato"/>
      </rPr>
      <t xml:space="preserve">     </t>
    </r>
    <r>
      <rPr>
        <b/>
        <sz val="10"/>
        <color theme="1"/>
        <rFont val="Lato"/>
      </rPr>
      <t>%</t>
    </r>
  </si>
  <si>
    <r>
      <rPr>
        <b/>
        <sz val="10"/>
        <color theme="1"/>
        <rFont val="Lato"/>
      </rPr>
      <t>Discribe Other</t>
    </r>
    <r>
      <rPr>
        <b/>
        <vertAlign val="superscript"/>
        <sz val="10"/>
        <color theme="1"/>
        <rFont val="Lato"/>
      </rPr>
      <t>1</t>
    </r>
    <r>
      <rPr>
        <b/>
        <sz val="10"/>
        <color theme="1"/>
        <rFont val="Lato"/>
      </rPr>
      <t xml:space="preserve">: </t>
    </r>
  </si>
  <si>
    <t>Contract Staffing Model</t>
  </si>
  <si>
    <r>
      <rPr>
        <u/>
        <sz val="11"/>
        <color rgb="FF000000"/>
        <rFont val="Lato"/>
      </rPr>
      <t> </t>
    </r>
    <r>
      <rPr>
        <u/>
        <sz val="10"/>
        <color rgb="FF000000"/>
        <rFont val="Lato"/>
      </rPr>
      <t xml:space="preserve"> </t>
    </r>
    <r>
      <rPr>
        <sz val="10"/>
        <color rgb="FF000000"/>
        <rFont val="Lato"/>
      </rPr>
      <t> </t>
    </r>
  </si>
  <si>
    <r>
      <rPr>
        <b/>
        <sz val="8"/>
        <color theme="1"/>
        <rFont val="Lato"/>
      </rPr>
      <t>Other</t>
    </r>
    <r>
      <rPr>
        <b/>
        <vertAlign val="superscript"/>
        <sz val="8"/>
        <color theme="1"/>
        <rFont val="Lato"/>
      </rPr>
      <t>1</t>
    </r>
  </si>
  <si>
    <r>
      <rPr>
        <b/>
        <sz val="16"/>
        <color theme="1"/>
        <rFont val="Arial"/>
      </rPr>
      <t xml:space="preserve">Attachment C.1: Projected Operations—Revenue, </t>
    </r>
    <r>
      <rPr>
        <b/>
        <sz val="12"/>
        <color theme="1"/>
        <rFont val="Arial"/>
      </rPr>
      <t>Page 1</t>
    </r>
  </si>
  <si>
    <t>In-School Revenue</t>
  </si>
  <si>
    <r>
      <rPr>
        <b/>
        <sz val="10"/>
        <color theme="1"/>
        <rFont val="Arial"/>
      </rPr>
      <t xml:space="preserve">To be completed by the </t>
    </r>
    <r>
      <rPr>
        <b/>
        <sz val="10"/>
        <color rgb="FF000000"/>
        <rFont val="Arial"/>
      </rPr>
      <t>SFA</t>
    </r>
  </si>
  <si>
    <t>Based on 175____ Days of Service</t>
  </si>
  <si>
    <t>Breakfast Programs</t>
  </si>
  <si>
    <t>No.</t>
  </si>
  <si>
    <t>Price</t>
  </si>
  <si>
    <t>Total</t>
  </si>
  <si>
    <t>Meals</t>
  </si>
  <si>
    <t>Elementary Full Price</t>
  </si>
  <si>
    <t>X</t>
  </si>
  <si>
    <t>=</t>
  </si>
  <si>
    <t>Secondary Full Price</t>
  </si>
  <si>
    <t>(a) Tiered Pricing</t>
  </si>
  <si>
    <t>(b) Tiered Pricing</t>
  </si>
  <si>
    <t>(c) Tiered Pricing</t>
  </si>
  <si>
    <t>(d) Tiered Pricing</t>
  </si>
  <si>
    <t>Reduced Price</t>
  </si>
  <si>
    <t>Adult</t>
  </si>
  <si>
    <t>Subtotal Breakfast</t>
  </si>
  <si>
    <t>Lunch Program</t>
  </si>
  <si>
    <t>Subtotal Lunch</t>
  </si>
  <si>
    <t>After School Care Snack Program</t>
  </si>
  <si>
    <t>Full Price</t>
  </si>
  <si>
    <t>Subtotal Snacks</t>
  </si>
  <si>
    <t>Special Functions</t>
  </si>
  <si>
    <t>Catering</t>
  </si>
  <si>
    <t>Other</t>
  </si>
  <si>
    <t>SMP Revenue</t>
  </si>
  <si>
    <r>
      <rPr>
        <sz val="8"/>
        <color theme="1"/>
        <rFont val="Arial"/>
      </rPr>
      <t>A la Carte,</t>
    </r>
    <r>
      <rPr>
        <i/>
        <sz val="8"/>
        <color theme="1"/>
        <rFont val="Arial"/>
      </rPr>
      <t xml:space="preserve"> if applicable</t>
    </r>
  </si>
  <si>
    <r>
      <rPr>
        <sz val="8"/>
        <color theme="1"/>
        <rFont val="Arial"/>
      </rPr>
      <t xml:space="preserve">Concession Revenue, </t>
    </r>
    <r>
      <rPr>
        <i/>
        <sz val="8"/>
        <color theme="1"/>
        <rFont val="Arial"/>
      </rPr>
      <t>if applicable</t>
    </r>
  </si>
  <si>
    <t>Vending Machine Sales Total Revenue</t>
  </si>
  <si>
    <t>Contract Meals</t>
  </si>
  <si>
    <r>
      <rPr>
        <b/>
        <sz val="8"/>
        <color theme="1"/>
        <rFont val="Arial"/>
      </rPr>
      <t>Total In-School Revenue</t>
    </r>
    <r>
      <rPr>
        <sz val="8"/>
        <color theme="1"/>
        <rFont val="Arial"/>
      </rPr>
      <t xml:space="preserve"> </t>
    </r>
    <r>
      <rPr>
        <sz val="10"/>
        <color theme="1"/>
        <rFont val="Wingdings"/>
      </rPr>
      <t>Ø</t>
    </r>
  </si>
  <si>
    <r>
      <rPr>
        <b/>
        <sz val="16"/>
        <color theme="1"/>
        <rFont val="Arial"/>
      </rPr>
      <t xml:space="preserve">Attachment C.2: Projected Operations—Revenue, </t>
    </r>
    <r>
      <rPr>
        <b/>
        <sz val="12"/>
        <color theme="1"/>
        <rFont val="Arial"/>
      </rPr>
      <t>Page 2</t>
    </r>
  </si>
  <si>
    <t>Federal Reimbursement</t>
  </si>
  <si>
    <r>
      <rPr>
        <b/>
        <sz val="10"/>
        <color theme="1"/>
        <rFont val="Arial"/>
      </rPr>
      <t xml:space="preserve">To be completed by the </t>
    </r>
    <r>
      <rPr>
        <b/>
        <sz val="10"/>
        <color rgb="FF000000"/>
        <rFont val="Arial"/>
      </rPr>
      <t>SFA</t>
    </r>
  </si>
  <si>
    <t>Free</t>
  </si>
  <si>
    <t>Free, Severe Need</t>
  </si>
  <si>
    <t>Reduced Price Severe Need</t>
  </si>
  <si>
    <t>Total Breakfast</t>
  </si>
  <si>
    <t>Total Lunch</t>
  </si>
  <si>
    <t>Total Snacks</t>
  </si>
  <si>
    <t>Special Milk Program</t>
  </si>
  <si>
    <t>Total Special Milk Program</t>
  </si>
  <si>
    <r>
      <rPr>
        <b/>
        <sz val="9"/>
        <color rgb="FF000000"/>
        <rFont val="Arial"/>
      </rPr>
      <t xml:space="preserve">Summer Food Service Program </t>
    </r>
    <r>
      <rPr>
        <i/>
        <sz val="9"/>
        <color rgb="FF000000"/>
        <rFont val="Arial"/>
      </rPr>
      <t>If applicable</t>
    </r>
    <r>
      <rPr>
        <sz val="9"/>
        <color rgb="FF000000"/>
        <rFont val="Arial"/>
      </rPr>
      <t>—SFA must use information from amendment to add SFSP.</t>
    </r>
  </si>
  <si>
    <t xml:space="preserve">Based on </t>
  </si>
  <si>
    <t>Days of Service</t>
  </si>
  <si>
    <t>Breakfast</t>
  </si>
  <si>
    <t>Lunch/Supper</t>
  </si>
  <si>
    <t>Snacks</t>
  </si>
  <si>
    <t>Total SFSP</t>
  </si>
  <si>
    <r>
      <rPr>
        <b/>
        <sz val="9"/>
        <color rgb="FF000000"/>
        <rFont val="Arial"/>
      </rPr>
      <t xml:space="preserve">Child and Adult Care Food Program </t>
    </r>
    <r>
      <rPr>
        <i/>
        <sz val="9"/>
        <color rgb="FF000000"/>
        <rFont val="Arial"/>
      </rPr>
      <t>If applicable</t>
    </r>
    <r>
      <rPr>
        <sz val="9"/>
        <color rgb="FF000000"/>
        <rFont val="Arial"/>
      </rPr>
      <t>—SFA must use information from amendment to add CACFP.</t>
    </r>
  </si>
  <si>
    <t>Total CACFP</t>
  </si>
  <si>
    <r>
      <rPr>
        <b/>
        <sz val="8"/>
        <color theme="1"/>
        <rFont val="Arial"/>
      </rPr>
      <t>Total Federal Reimbursement</t>
    </r>
    <r>
      <rPr>
        <sz val="8"/>
        <color theme="1"/>
        <rFont val="Arial"/>
      </rPr>
      <t xml:space="preserve"> </t>
    </r>
    <r>
      <rPr>
        <sz val="10"/>
        <color theme="1"/>
        <rFont val="Wingdings"/>
      </rPr>
      <t>Ø</t>
    </r>
  </si>
  <si>
    <r>
      <rPr>
        <b/>
        <sz val="16"/>
        <color theme="1"/>
        <rFont val="Arial"/>
      </rPr>
      <t xml:space="preserve">Attachment C.3: Projected Operations—Revenue, </t>
    </r>
    <r>
      <rPr>
        <b/>
        <sz val="12"/>
        <color theme="1"/>
        <rFont val="Arial"/>
      </rPr>
      <t>Page 3</t>
    </r>
  </si>
  <si>
    <t>To be completed by SFA</t>
  </si>
  <si>
    <t>WI Elderly Nutrition*</t>
  </si>
  <si>
    <t>WI School Day Milk*</t>
  </si>
  <si>
    <t>National School Lunch (NSL) Match*</t>
  </si>
  <si>
    <t>State Breakfast (SB) Match*</t>
  </si>
  <si>
    <r>
      <rPr>
        <b/>
        <sz val="10"/>
        <color theme="1"/>
        <rFont val="Arial"/>
      </rPr>
      <t>Total State Reimbursement</t>
    </r>
    <r>
      <rPr>
        <sz val="10"/>
        <color theme="1"/>
        <rFont val="Arial"/>
      </rPr>
      <t xml:space="preserve"> </t>
    </r>
    <r>
      <rPr>
        <sz val="10"/>
        <color theme="1"/>
        <rFont val="Wingdings"/>
      </rPr>
      <t>Ø</t>
    </r>
  </si>
  <si>
    <t>USDA Foods Value</t>
  </si>
  <si>
    <t>Bonus USDA Foods Value</t>
  </si>
  <si>
    <r>
      <rPr>
        <b/>
        <sz val="10"/>
        <color theme="1"/>
        <rFont val="Arial"/>
      </rPr>
      <t>Total USDA Foods Value</t>
    </r>
    <r>
      <rPr>
        <sz val="10"/>
        <color theme="1"/>
        <rFont val="Arial"/>
      </rPr>
      <t xml:space="preserve"> </t>
    </r>
    <r>
      <rPr>
        <sz val="10"/>
        <color theme="1"/>
        <rFont val="Wingdings"/>
      </rPr>
      <t>Ø</t>
    </r>
  </si>
  <si>
    <t>Total In-School Revenue</t>
  </si>
  <si>
    <t>Total Federal Reimbursement</t>
  </si>
  <si>
    <t>Total USDA Foods</t>
  </si>
  <si>
    <t>Total State Reimbursement</t>
  </si>
  <si>
    <r>
      <rPr>
        <b/>
        <sz val="10"/>
        <color theme="1"/>
        <rFont val="Arial"/>
      </rPr>
      <t>Total Revenue</t>
    </r>
    <r>
      <rPr>
        <sz val="10"/>
        <color theme="1"/>
        <rFont val="Arial"/>
      </rPr>
      <t xml:space="preserve"> </t>
    </r>
    <r>
      <rPr>
        <sz val="10"/>
        <color theme="1"/>
        <rFont val="Wingdings"/>
      </rPr>
      <t>Ø</t>
    </r>
  </si>
  <si>
    <t>*Complete using the most recent program reimbursement received from DPI.</t>
  </si>
  <si>
    <t>Attachment D: Proposed Operations—Expenditures</t>
  </si>
  <si>
    <t>To be Completed by Offeror</t>
  </si>
  <si>
    <t>Food and Milk</t>
  </si>
  <si>
    <t>Enter the amounts of food and milk purchased and received</t>
  </si>
  <si>
    <r>
      <rPr>
        <sz val="8"/>
        <color theme="1"/>
        <rFont val="Arial"/>
      </rPr>
      <t>Enter the amounts of food and milk Rebates, Credit, Discounts received
(</t>
    </r>
    <r>
      <rPr>
        <i/>
        <sz val="8"/>
        <color rgb="FFC00000"/>
        <rFont val="Arial"/>
      </rPr>
      <t>Enter as a negtive dollar amount.</t>
    </r>
    <r>
      <rPr>
        <sz val="8"/>
        <color theme="1"/>
        <rFont val="Arial"/>
      </rPr>
      <t>)</t>
    </r>
  </si>
  <si>
    <t>USDA Foods processing and handling charges</t>
  </si>
  <si>
    <t xml:space="preserve">Sub-Total:      </t>
  </si>
  <si>
    <t>Direct Labor and Benefits</t>
  </si>
  <si>
    <t xml:space="preserve">Enter the gross amount paid for salaries to food service workers (other than Food Service Director). Include employee benefits such as health insurance, retirement funds, and matching social security. </t>
  </si>
  <si>
    <t xml:space="preserve">Food Service Director pay (including benefits) </t>
  </si>
  <si>
    <t xml:space="preserve">Sub-Total: </t>
  </si>
  <si>
    <t>Other Direct</t>
  </si>
  <si>
    <t>Enter the cost for nonfood items such as paper goods, chemicals, supplies, equipment repairs</t>
  </si>
  <si>
    <t>(less than $1,500 per repair), equipment, rental, and extermination.</t>
  </si>
  <si>
    <t>Expendable Equipment</t>
  </si>
  <si>
    <t>Enter the amount of each piece of equipment which has an expected service life of less than one year and an acquisition cost less than $1,500.</t>
  </si>
  <si>
    <t>Nonexpendable Equipment</t>
  </si>
  <si>
    <t>Enter the amount of each piece of equipment which is not consumed in use and is of durable nature with an expected service life of one or more years and has an acquisition cost of $1,500 or more.</t>
  </si>
  <si>
    <t>(Line item break out items listed on Attachment B)</t>
  </si>
  <si>
    <t>Implementation Cost</t>
  </si>
  <si>
    <t xml:space="preserve">Enter the amount of costs associated with the implementation of the program. </t>
  </si>
  <si>
    <t>Non-reimbursable Expenses</t>
  </si>
  <si>
    <t>Enter all expenditures that are not an allowable cost for reimbursement purposes</t>
  </si>
  <si>
    <t>(i.e., bank charge of bounced checks, lost purchased foods, lost USDA Foods, etc.).</t>
  </si>
  <si>
    <r>
      <rPr>
        <b/>
        <sz val="9"/>
        <color theme="1"/>
        <rFont val="Arial"/>
      </rPr>
      <t>A la Carte Sales</t>
    </r>
    <r>
      <rPr>
        <i/>
        <sz val="8"/>
        <color theme="1"/>
        <rFont val="Arial"/>
      </rPr>
      <t xml:space="preserve"> If not included above</t>
    </r>
  </si>
  <si>
    <t>Enter total expenditures related to extra sales</t>
  </si>
  <si>
    <t>(i.e., food, labor, supplies).</t>
  </si>
  <si>
    <r>
      <rPr>
        <b/>
        <sz val="9"/>
        <color theme="1"/>
        <rFont val="Arial"/>
      </rPr>
      <t xml:space="preserve">Special Functions </t>
    </r>
    <r>
      <rPr>
        <i/>
        <sz val="8"/>
        <color theme="1"/>
        <rFont val="Arial"/>
      </rPr>
      <t>Catering</t>
    </r>
  </si>
  <si>
    <t>Enter total expenditures related to special functions</t>
  </si>
  <si>
    <t>(i.e., food, labor, supplies, equipment repair, etc.)</t>
  </si>
  <si>
    <r>
      <rPr>
        <b/>
        <sz val="8"/>
        <color theme="1"/>
        <rFont val="Arial"/>
      </rPr>
      <t>Vended Meals</t>
    </r>
    <r>
      <rPr>
        <sz val="8"/>
        <color theme="1"/>
        <rFont val="Arial"/>
      </rPr>
      <t xml:space="preserve"> </t>
    </r>
    <r>
      <rPr>
        <i/>
        <sz val="8"/>
        <color theme="1"/>
        <rFont val="Arial"/>
      </rPr>
      <t>Contract Meals</t>
    </r>
    <r>
      <rPr>
        <sz val="8"/>
        <color theme="1"/>
        <rFont val="Arial"/>
      </rPr>
      <t>—</t>
    </r>
    <r>
      <rPr>
        <i/>
        <sz val="8"/>
        <color theme="1"/>
        <rFont val="Arial"/>
      </rPr>
      <t>If not included above</t>
    </r>
  </si>
  <si>
    <t>Enter total expenditures related to the preparation and delivery of contract meals</t>
  </si>
  <si>
    <t>(i.e., food, labor, supplies, etc.).</t>
  </si>
  <si>
    <t>Vending/Concessions</t>
  </si>
  <si>
    <t>Enter total expenditures related to concession sales</t>
  </si>
  <si>
    <r>
      <rPr>
        <b/>
        <sz val="8"/>
        <color theme="1"/>
        <rFont val="Arial"/>
      </rPr>
      <t xml:space="preserve">Total Operational Expenditures </t>
    </r>
    <r>
      <rPr>
        <sz val="10"/>
        <color theme="1"/>
        <rFont val="Wingdings"/>
      </rPr>
      <t>Ø</t>
    </r>
  </si>
  <si>
    <t>Attachment E: Proposed Operations —Profit or Loss</t>
  </si>
  <si>
    <t>Total Revenue</t>
  </si>
  <si>
    <t>Total Operational Expenditures</t>
  </si>
  <si>
    <t>Offeror’s Total Fixed Fee(s) Costs</t>
  </si>
  <si>
    <t>Number of Meals</t>
  </si>
  <si>
    <t>Fixed Fee</t>
  </si>
  <si>
    <t>Management Fee Per Meal</t>
  </si>
  <si>
    <t>Administrative Fee Per Meal</t>
  </si>
  <si>
    <t>Number of Months</t>
  </si>
  <si>
    <t>Yearly Fixed Management Fee</t>
  </si>
  <si>
    <t>Total Proposed Fixed Fee</t>
  </si>
  <si>
    <r>
      <rPr>
        <b/>
        <sz val="8"/>
        <color theme="1"/>
        <rFont val="Arial"/>
      </rPr>
      <t xml:space="preserve">Profit or Loss </t>
    </r>
    <r>
      <rPr>
        <sz val="10"/>
        <color theme="1"/>
        <rFont val="Wingdings"/>
      </rPr>
      <t>Ø</t>
    </r>
  </si>
  <si>
    <r>
      <rPr>
        <sz val="8"/>
        <color theme="1"/>
        <rFont val="Arial"/>
      </rPr>
      <t>*If quoting USDA Foods Value and/or Manufacturing Rebates, Discounts, and Credits, Offeror will need to provide on a separate document (to be attached to the Proposal and titled “</t>
    </r>
    <r>
      <rPr>
        <i/>
        <sz val="8"/>
        <color theme="1"/>
        <rFont val="Arial"/>
      </rPr>
      <t>USDA Foods Value and/or Manufacturing Rebates, Discounts, and Credits</t>
    </r>
    <r>
      <rPr>
        <sz val="8"/>
        <color theme="1"/>
        <rFont val="Arial"/>
      </rPr>
      <t>”) a complete description of how these values were calculated. Offeror must provide sufficient detail for SFA to evaluate how these value were determined. If details are missing or not sufficient, values will be rejected and not be considered in the Total Operational Expenditures.</t>
    </r>
  </si>
  <si>
    <t>Attachment G: SFA Specification Worksheet on</t>
  </si>
  <si>
    <t>Average Daily Participation (ADP)—NSLP</t>
  </si>
  <si>
    <t>To be Completed by SFA</t>
  </si>
  <si>
    <t>Enrollment</t>
  </si>
  <si>
    <t>Number of Approved Students</t>
  </si>
  <si>
    <t>Projected Reimbursable Meals</t>
  </si>
  <si>
    <t>Total Site ADP</t>
  </si>
  <si>
    <t>Average Daily Number</t>
  </si>
  <si>
    <t>Meals sold to other schools*</t>
  </si>
  <si>
    <t>of Meals by Category</t>
  </si>
  <si>
    <t>No. of Meals</t>
  </si>
  <si>
    <t>Reduced - Price</t>
  </si>
  <si>
    <t>Paid</t>
  </si>
  <si>
    <t xml:space="preserve">Franklin Elementary </t>
  </si>
  <si>
    <t>Jackson Elementary School</t>
  </si>
  <si>
    <t>Riverview Early Learning CTR</t>
  </si>
  <si>
    <t>McKinley at Stangel</t>
  </si>
  <si>
    <t>*Do not include Special Functions</t>
  </si>
  <si>
    <t>Attachment H: SFA Specification Worksheet on</t>
  </si>
  <si>
    <t>Average Daily Participation (ADP)—SBP</t>
  </si>
  <si>
    <t>School Breakfast Program</t>
  </si>
  <si>
    <t>Reduced- Price</t>
  </si>
  <si>
    <t>Attachment I: SFA Specification Worksheet on</t>
  </si>
  <si>
    <t>Average Daily Participation (ADP)—ASP</t>
  </si>
  <si>
    <t>Afterschool Snack Program</t>
  </si>
  <si>
    <t>Attachment J: SFA Specification Worksheet on</t>
  </si>
  <si>
    <t>Average Daily Participation (ADP)—SMP</t>
  </si>
  <si>
    <t>Riverview early learning</t>
  </si>
  <si>
    <t>Attachment K: SFA Specification Worksheet on</t>
  </si>
  <si>
    <t>Average Daily Participation (ADP)—WISDMP</t>
  </si>
  <si>
    <t>WI School Day Milk Program</t>
  </si>
  <si>
    <t>Attachment L: SFA Site/Building Listing—General Data</t>
  </si>
  <si>
    <t>To be completed by the SFA</t>
  </si>
  <si>
    <t>Address</t>
  </si>
  <si>
    <r>
      <rPr>
        <sz val="8"/>
        <color theme="1"/>
        <rFont val="Arial"/>
      </rPr>
      <t>Grade Levels</t>
    </r>
    <r>
      <rPr>
        <vertAlign val="superscript"/>
        <sz val="8"/>
        <color theme="1"/>
        <rFont val="Arial"/>
      </rPr>
      <t>[1]</t>
    </r>
  </si>
  <si>
    <r>
      <rPr>
        <sz val="8"/>
        <color theme="1"/>
        <rFont val="Arial"/>
      </rPr>
      <t>Self-Prep, Satellite, Etc.</t>
    </r>
    <r>
      <rPr>
        <vertAlign val="superscript"/>
        <sz val="8"/>
        <color theme="1"/>
        <rFont val="Arial"/>
      </rPr>
      <t>[2]</t>
    </r>
  </si>
  <si>
    <t>No. of Serving Periods (Lunch)</t>
  </si>
  <si>
    <t>Beginning and Ending Times</t>
  </si>
  <si>
    <t>No. Of Serving Days</t>
  </si>
  <si>
    <t xml:space="preserve"> of Meal Service</t>
  </si>
  <si>
    <t>Lunch</t>
  </si>
  <si>
    <t>Snack</t>
  </si>
  <si>
    <t>Manitowoc Public School Dist. Multi Use</t>
  </si>
  <si>
    <t>1820 S. 30th St. Manitowoc, WI 54220</t>
  </si>
  <si>
    <t>Production Kitchen</t>
  </si>
  <si>
    <t>   </t>
  </si>
  <si>
    <t>      –     </t>
  </si>
  <si>
    <t>800 S 35th St, Manitowoc, WI 54220</t>
  </si>
  <si>
    <t>K-5th</t>
  </si>
  <si>
    <t>Satellite</t>
  </si>
  <si>
    <t>7:30-8:05</t>
  </si>
  <si>
    <t>11:25a-12:30p</t>
  </si>
  <si>
    <t>1201 N 18th St, Manitowoc, WI 54220</t>
  </si>
  <si>
    <t>8:15-8:30</t>
  </si>
  <si>
    <t>11:55a-12:35p</t>
  </si>
  <si>
    <t>1415 Division St, Manitowoc, WI 54220</t>
  </si>
  <si>
    <t>7:45-8:05</t>
  </si>
  <si>
    <t>10:50a-1p</t>
  </si>
  <si>
    <t>1433 S. 8th St, Maniwoco, WI 54220</t>
  </si>
  <si>
    <t>9th-12th</t>
  </si>
  <si>
    <t xml:space="preserve">Self Prep </t>
  </si>
  <si>
    <t>7:45-8:10</t>
  </si>
  <si>
    <t>M-Th: 11:59-2:02 Fri: 11:47-1:06</t>
  </si>
  <si>
    <t>701 N 4th St, Manitowoc, WI 54220</t>
  </si>
  <si>
    <t>11:25a-12:05p</t>
  </si>
  <si>
    <t>2502 S 14th St, Manitowoc, WI 54220</t>
  </si>
  <si>
    <t>8:15-8:35</t>
  </si>
  <si>
    <t>11:53a-12:35p</t>
  </si>
  <si>
    <t>4400 Michigan Ave, Manitowoc WI 54220</t>
  </si>
  <si>
    <t>8:00-8:15</t>
  </si>
  <si>
    <t>10:50a-11:20a</t>
  </si>
  <si>
    <t>K and Pre-K</t>
  </si>
  <si>
    <t>7:30-8:35</t>
  </si>
  <si>
    <t>10:50a-12:40p</t>
  </si>
  <si>
    <t>2101 Division St, Manitowoc, WI 54220</t>
  </si>
  <si>
    <t>6th thru 8th</t>
  </si>
  <si>
    <t>Self Prep/Satellite</t>
  </si>
  <si>
    <t>7:15-7:45</t>
  </si>
  <si>
    <t>11:29a-1:02p</t>
  </si>
  <si>
    <t>1201 11th St, Manitowoc, WI 54220</t>
  </si>
  <si>
    <t>1002 E Cedar Ave, Manitowoc, WI 54220</t>
  </si>
  <si>
    <t>K-12</t>
  </si>
  <si>
    <t>7:45-8:00</t>
  </si>
  <si>
    <t>11:15a-12p</t>
  </si>
  <si>
    <t>[1] List grade groups that have access to meal service</t>
  </si>
  <si>
    <t>[2] Indicate if site or school prepares meals on site or if meals are satellite sent in bulk or pre-plated.</t>
  </si>
  <si>
    <t>Attachment M: SFA Site/Building Listing—Services to Be Provided</t>
  </si>
  <si>
    <t>SMP</t>
  </si>
  <si>
    <t>Fresh</t>
  </si>
  <si>
    <t>WSDMP</t>
  </si>
  <si>
    <t>SFSP</t>
  </si>
  <si>
    <t>CACFP</t>
  </si>
  <si>
    <r>
      <rPr>
        <sz val="8"/>
        <color theme="1"/>
        <rFont val="Arial"/>
      </rPr>
      <t>Meal</t>
    </r>
    <r>
      <rPr>
        <vertAlign val="superscript"/>
        <sz val="8"/>
        <color theme="1"/>
        <rFont val="Arial"/>
      </rPr>
      <t>[1]</t>
    </r>
  </si>
  <si>
    <t>Offer Versus Serve</t>
  </si>
  <si>
    <t>A la Carte sales</t>
  </si>
  <si>
    <t>Adult Meals</t>
  </si>
  <si>
    <r>
      <rPr>
        <sz val="8"/>
        <color theme="1"/>
        <rFont val="Arial"/>
      </rPr>
      <t>Meal</t>
    </r>
    <r>
      <rPr>
        <b/>
        <vertAlign val="superscript"/>
        <sz val="8"/>
        <color rgb="FF000000"/>
        <rFont val="Arial"/>
      </rPr>
      <t>1</t>
    </r>
  </si>
  <si>
    <t>A La Carte Sales</t>
  </si>
  <si>
    <r>
      <rPr>
        <sz val="8"/>
        <color theme="1"/>
        <rFont val="Arial"/>
      </rPr>
      <t>Contract Meals</t>
    </r>
    <r>
      <rPr>
        <vertAlign val="superscript"/>
        <sz val="8"/>
        <color theme="1"/>
        <rFont val="Arial"/>
      </rPr>
      <t>3</t>
    </r>
  </si>
  <si>
    <t>Fruit And Vegetable Program</t>
  </si>
  <si>
    <t>[1] SFA must declare if FSMC needs to provide vending and concessions at any given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</si>
</sst>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41">
    <font>
      <sz val="11"/>
      <color theme="1"/>
      <name val="Calibri"/>
      <scheme val="minor"/>
    </font>
    <font>
      <b/>
      <sz val="16"/>
      <color theme="1"/>
      <name val="Lato"/>
    </font>
    <font>
      <sz val="11"/>
      <color theme="1"/>
      <name val="Lato"/>
    </font>
    <font>
      <b/>
      <sz val="10"/>
      <color theme="1"/>
      <name val="Lato"/>
    </font>
    <font>
      <sz val="10"/>
      <color rgb="FF000000"/>
      <name val="Lato"/>
    </font>
    <font>
      <b/>
      <i/>
      <sz val="10"/>
      <color rgb="FFFF0000"/>
      <name val="Lato"/>
    </font>
    <font>
      <sz val="11"/>
      <name val="Calibri"/>
    </font>
    <font>
      <b/>
      <sz val="8"/>
      <color theme="1"/>
      <name val="Lato"/>
    </font>
    <font>
      <sz val="10"/>
      <color theme="1"/>
      <name val="Lato"/>
    </font>
    <font>
      <b/>
      <sz val="16"/>
      <color theme="1"/>
      <name val="Arial"/>
    </font>
    <font>
      <b/>
      <i/>
      <sz val="14"/>
      <color theme="1"/>
      <name val="Arial"/>
    </font>
    <font>
      <b/>
      <sz val="10"/>
      <color theme="1"/>
      <name val="Arial"/>
    </font>
    <font>
      <sz val="10"/>
      <color rgb="FF000000"/>
      <name val="Arial"/>
    </font>
    <font>
      <b/>
      <sz val="9"/>
      <color theme="1"/>
      <name val="Arial"/>
    </font>
    <font>
      <b/>
      <sz val="8"/>
      <color theme="1"/>
      <name val="Arial"/>
    </font>
    <font>
      <sz val="8"/>
      <color theme="1"/>
      <name val="Arial"/>
    </font>
    <font>
      <sz val="10"/>
      <color rgb="FF000000"/>
      <name val="Times New Roman"/>
    </font>
    <font>
      <b/>
      <sz val="9"/>
      <color rgb="FF000000"/>
      <name val="Arial"/>
    </font>
    <font>
      <sz val="10"/>
      <color theme="1"/>
      <name val="Arial"/>
    </font>
    <font>
      <sz val="11"/>
      <color theme="1"/>
      <name val="Calibri"/>
    </font>
    <font>
      <sz val="9"/>
      <color rgb="FF000000"/>
      <name val="Arial"/>
    </font>
    <font>
      <sz val="10"/>
      <color theme="1"/>
      <name val="Times New Roman"/>
    </font>
    <font>
      <i/>
      <sz val="9"/>
      <color theme="1"/>
      <name val="Arial"/>
    </font>
    <font>
      <i/>
      <sz val="8"/>
      <color theme="1"/>
      <name val="Arial"/>
    </font>
    <font>
      <sz val="9"/>
      <color theme="1"/>
      <name val="Times New Roman"/>
    </font>
    <font>
      <sz val="7"/>
      <color theme="1"/>
      <name val="Arial"/>
    </font>
    <font>
      <sz val="9"/>
      <color rgb="FF000000"/>
      <name val="Times New Roman"/>
    </font>
    <font>
      <i/>
      <sz val="12"/>
      <color theme="1"/>
      <name val="Lato"/>
    </font>
    <font>
      <b/>
      <i/>
      <sz val="12"/>
      <color rgb="FFFF0000"/>
      <name val="Lato"/>
    </font>
    <font>
      <b/>
      <u/>
      <sz val="10"/>
      <color theme="1"/>
      <name val="Lato"/>
    </font>
    <font>
      <b/>
      <vertAlign val="superscript"/>
      <sz val="10"/>
      <color theme="1"/>
      <name val="Lato"/>
    </font>
    <font>
      <u/>
      <sz val="11"/>
      <color rgb="FF000000"/>
      <name val="Lato"/>
    </font>
    <font>
      <u/>
      <sz val="10"/>
      <color rgb="FF000000"/>
      <name val="Lato"/>
    </font>
    <font>
      <b/>
      <vertAlign val="superscript"/>
      <sz val="8"/>
      <color theme="1"/>
      <name val="Lato"/>
    </font>
    <font>
      <b/>
      <sz val="12"/>
      <color theme="1"/>
      <name val="Arial"/>
    </font>
    <font>
      <b/>
      <sz val="10"/>
      <color rgb="FF000000"/>
      <name val="Arial"/>
    </font>
    <font>
      <sz val="10"/>
      <color theme="1"/>
      <name val="Wingdings"/>
    </font>
    <font>
      <i/>
      <sz val="9"/>
      <color rgb="FF000000"/>
      <name val="Arial"/>
    </font>
    <font>
      <i/>
      <sz val="8"/>
      <color rgb="FFC00000"/>
      <name val="Arial"/>
    </font>
    <font>
      <vertAlign val="superscript"/>
      <sz val="8"/>
      <color theme="1"/>
      <name val="Arial"/>
    </font>
    <font>
      <b/>
      <vertAlign val="superscript"/>
      <sz val="8"/>
      <color rgb="FF000000"/>
      <name val="Arial"/>
    </font>
  </fonts>
  <fills count="8">
    <fill>
      <patternFill patternType="none"/>
    </fill>
    <fill>
      <patternFill patternType="gray125"/>
    </fill>
    <fill>
      <patternFill patternType="solid">
        <fgColor rgb="FFF7CAAC"/>
        <bgColor rgb="FFF7CAAC"/>
      </patternFill>
    </fill>
    <fill>
      <patternFill patternType="solid">
        <fgColor rgb="FFD8D8D8"/>
        <bgColor rgb="FFD8D8D8"/>
      </patternFill>
    </fill>
    <fill>
      <patternFill patternType="solid">
        <fgColor rgb="FFFFFF00"/>
        <bgColor rgb="FFFFFF00"/>
      </patternFill>
    </fill>
    <fill>
      <patternFill patternType="solid">
        <fgColor rgb="FFD9D9D9"/>
        <bgColor rgb="FFD9D9D9"/>
      </patternFill>
    </fill>
    <fill>
      <patternFill patternType="solid">
        <fgColor rgb="FFF2F2F2"/>
        <bgColor rgb="FFF2F2F2"/>
      </patternFill>
    </fill>
    <fill>
      <patternFill patternType="solid">
        <fgColor theme="0"/>
        <bgColor theme="0"/>
      </patternFill>
    </fill>
  </fills>
  <borders count="6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dotted">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otted">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dotted">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top style="medium">
        <color rgb="FF000000"/>
      </top>
      <bottom/>
      <diagonal/>
    </border>
    <border>
      <left/>
      <right/>
      <top/>
      <bottom style="medium">
        <color rgb="FF000000"/>
      </bottom>
      <diagonal/>
    </border>
    <border>
      <left/>
      <right/>
      <top/>
      <bottom style="medium">
        <color rgb="FF000000"/>
      </bottom>
      <diagonal/>
    </border>
    <border>
      <left/>
      <right/>
      <top/>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right style="thick">
        <color rgb="FF000000"/>
      </right>
      <top/>
      <bottom style="thick">
        <color rgb="FF000000"/>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bottom style="thick">
        <color rgb="FF000000"/>
      </bottom>
      <diagonal/>
    </border>
    <border>
      <left style="medium">
        <color rgb="FF000000"/>
      </left>
      <right/>
      <top style="medium">
        <color rgb="FF000000"/>
      </top>
      <bottom style="medium">
        <color rgb="FF000000"/>
      </bottom>
      <diagonal/>
    </border>
    <border>
      <left/>
      <right style="medium">
        <color rgb="FF000000"/>
      </right>
      <top/>
      <bottom/>
      <diagonal/>
    </border>
    <border>
      <left/>
      <right/>
      <top style="medium">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diagonal/>
    </border>
    <border>
      <left/>
      <right style="dotted">
        <color rgb="FF000000"/>
      </right>
      <top/>
      <bottom style="medium">
        <color rgb="FF000000"/>
      </bottom>
      <diagonal/>
    </border>
    <border>
      <left style="dotted">
        <color rgb="FF000000"/>
      </left>
      <right style="dotted">
        <color rgb="FF000000"/>
      </right>
      <top/>
      <bottom style="medium">
        <color rgb="FF000000"/>
      </bottom>
      <diagonal/>
    </border>
    <border>
      <left style="medium">
        <color rgb="FF000000"/>
      </left>
      <right style="dotted">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dotted">
        <color rgb="FF000000"/>
      </left>
      <right style="dotted">
        <color rgb="FF000000"/>
      </right>
      <top style="medium">
        <color rgb="FF000000"/>
      </top>
      <bottom style="medium">
        <color rgb="FF000000"/>
      </bottom>
      <diagonal/>
    </border>
  </borders>
  <cellStyleXfs count="1">
    <xf numFmtId="0" fontId="0" fillId="0" borderId="0"/>
  </cellStyleXfs>
  <cellXfs count="199">
    <xf numFmtId="0" fontId="0" fillId="0" borderId="0" xfId="0" applyFont="1" applyAlignment="1"/>
    <xf numFmtId="0" fontId="2" fillId="0" borderId="0" xfId="0" applyFont="1"/>
    <xf numFmtId="0" fontId="3" fillId="0" borderId="0" xfId="0" applyFont="1" applyAlignment="1">
      <alignment vertical="center"/>
    </xf>
    <xf numFmtId="0" fontId="3" fillId="0" borderId="0" xfId="0" applyFont="1" applyAlignment="1">
      <alignment horizontal="center" vertical="center"/>
    </xf>
    <xf numFmtId="0" fontId="4" fillId="2" borderId="1" xfId="0" applyFont="1" applyFill="1" applyBorder="1" applyAlignment="1">
      <alignment horizontal="right" vertical="center" wrapText="1"/>
    </xf>
    <xf numFmtId="44" fontId="4" fillId="3" borderId="1" xfId="0" applyNumberFormat="1" applyFont="1" applyFill="1" applyBorder="1" applyAlignment="1">
      <alignment horizontal="center" vertical="center" wrapText="1"/>
    </xf>
    <xf numFmtId="0" fontId="3" fillId="0" borderId="0" xfId="0" applyFont="1" applyAlignment="1">
      <alignment horizontal="right" vertical="center"/>
    </xf>
    <xf numFmtId="44" fontId="2" fillId="0" borderId="0" xfId="0" applyNumberFormat="1" applyFont="1"/>
    <xf numFmtId="0" fontId="2" fillId="0" borderId="0" xfId="0" applyFont="1" applyAlignment="1">
      <alignment horizontal="center"/>
    </xf>
    <xf numFmtId="44" fontId="3" fillId="0" borderId="0" xfId="0" applyNumberFormat="1" applyFont="1"/>
    <xf numFmtId="0" fontId="3" fillId="0" borderId="0" xfId="0" applyFont="1"/>
    <xf numFmtId="0" fontId="4" fillId="0" borderId="4" xfId="0" applyFont="1" applyBorder="1" applyAlignment="1">
      <alignment vertical="center"/>
    </xf>
    <xf numFmtId="0" fontId="4" fillId="0" borderId="0" xfId="0" applyFont="1" applyAlignment="1">
      <alignment vertical="center"/>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2" fillId="0" borderId="12" xfId="0" applyFont="1" applyBorder="1"/>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4" fillId="2" borderId="16"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8" xfId="0" applyFont="1" applyFill="1" applyBorder="1" applyAlignment="1">
      <alignment horizontal="center" vertical="center" wrapText="1"/>
    </xf>
    <xf numFmtId="44" fontId="4" fillId="2" borderId="1" xfId="0" applyNumberFormat="1" applyFont="1" applyFill="1" applyBorder="1" applyAlignment="1">
      <alignment horizontal="center" vertical="center" wrapText="1"/>
    </xf>
    <xf numFmtId="0" fontId="4" fillId="2" borderId="16" xfId="0" applyFont="1" applyFill="1" applyBorder="1" applyAlignment="1">
      <alignment horizontal="center" vertical="center" wrapText="1"/>
    </xf>
    <xf numFmtId="44" fontId="4" fillId="2" borderId="17" xfId="0" applyNumberFormat="1" applyFont="1" applyFill="1" applyBorder="1" applyAlignment="1">
      <alignment vertical="center" wrapText="1"/>
    </xf>
    <xf numFmtId="44" fontId="4" fillId="2" borderId="16" xfId="0" applyNumberFormat="1" applyFont="1" applyFill="1" applyBorder="1" applyAlignment="1">
      <alignment vertical="center" wrapText="1"/>
    </xf>
    <xf numFmtId="44" fontId="4" fillId="3" borderId="16" xfId="0" applyNumberFormat="1" applyFont="1" applyFill="1" applyBorder="1" applyAlignment="1">
      <alignment vertical="center" wrapText="1"/>
    </xf>
    <xf numFmtId="44" fontId="4" fillId="3" borderId="17" xfId="0" applyNumberFormat="1" applyFont="1" applyFill="1" applyBorder="1" applyAlignment="1">
      <alignment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44" fontId="4" fillId="5" borderId="1" xfId="0" applyNumberFormat="1" applyFont="1" applyFill="1" applyBorder="1" applyAlignment="1">
      <alignment vertical="center" wrapText="1"/>
    </xf>
    <xf numFmtId="44" fontId="4" fillId="5" borderId="16" xfId="0" applyNumberFormat="1" applyFont="1" applyFill="1" applyBorder="1" applyAlignment="1">
      <alignment vertical="center" wrapText="1"/>
    </xf>
    <xf numFmtId="44" fontId="4" fillId="5" borderId="17" xfId="0" applyNumberFormat="1" applyFont="1" applyFill="1" applyBorder="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14" fillId="5" borderId="23"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5" fillId="0" borderId="4" xfId="0" applyFont="1" applyBorder="1" applyAlignment="1">
      <alignment vertical="center" wrapText="1"/>
    </xf>
    <xf numFmtId="3" fontId="16" fillId="2" borderId="25" xfId="0" applyNumberFormat="1" applyFont="1" applyFill="1" applyBorder="1" applyAlignment="1">
      <alignment vertical="center" wrapText="1"/>
    </xf>
    <xf numFmtId="0" fontId="12" fillId="0" borderId="4" xfId="0" applyFont="1" applyBorder="1" applyAlignment="1">
      <alignment horizontal="center" vertical="center" wrapText="1"/>
    </xf>
    <xf numFmtId="44" fontId="16" fillId="2" borderId="25" xfId="0" applyNumberFormat="1" applyFont="1" applyFill="1" applyBorder="1" applyAlignment="1">
      <alignment vertical="center" wrapText="1"/>
    </xf>
    <xf numFmtId="8" fontId="16" fillId="3" borderId="25" xfId="0" applyNumberFormat="1" applyFont="1" applyFill="1" applyBorder="1" applyAlignment="1">
      <alignment vertical="center" wrapText="1"/>
    </xf>
    <xf numFmtId="0" fontId="12" fillId="6" borderId="26" xfId="0" applyFont="1" applyFill="1" applyBorder="1" applyAlignment="1">
      <alignment horizontal="left" vertical="center" wrapText="1"/>
    </xf>
    <xf numFmtId="0" fontId="16" fillId="2" borderId="25" xfId="0" applyFont="1" applyFill="1" applyBorder="1" applyAlignment="1">
      <alignment vertical="center" wrapText="1"/>
    </xf>
    <xf numFmtId="44" fontId="16" fillId="2" borderId="25" xfId="0" applyNumberFormat="1" applyFont="1" applyFill="1" applyBorder="1" applyAlignment="1">
      <alignment vertical="center" wrapText="1"/>
    </xf>
    <xf numFmtId="0" fontId="12" fillId="6" borderId="25" xfId="0" applyFont="1" applyFill="1" applyBorder="1" applyAlignment="1">
      <alignment horizontal="left" vertical="center" wrapText="1"/>
    </xf>
    <xf numFmtId="0" fontId="14" fillId="0" borderId="4" xfId="0" applyFont="1" applyBorder="1" applyAlignment="1">
      <alignment vertical="center" wrapText="1"/>
    </xf>
    <xf numFmtId="3" fontId="16" fillId="3" borderId="25" xfId="0" applyNumberFormat="1" applyFont="1" applyFill="1" applyBorder="1" applyAlignment="1">
      <alignment vertical="center" wrapText="1"/>
    </xf>
    <xf numFmtId="0" fontId="12" fillId="0" borderId="4" xfId="0" applyFont="1" applyBorder="1" applyAlignment="1">
      <alignment horizontal="left" vertical="center" wrapText="1"/>
    </xf>
    <xf numFmtId="0" fontId="16" fillId="6" borderId="25" xfId="0" applyFont="1" applyFill="1" applyBorder="1" applyAlignment="1">
      <alignment vertical="center" wrapText="1"/>
    </xf>
    <xf numFmtId="44" fontId="16" fillId="2" borderId="28" xfId="0" applyNumberFormat="1" applyFont="1" applyFill="1" applyBorder="1" applyAlignment="1">
      <alignment vertical="center" wrapText="1"/>
    </xf>
    <xf numFmtId="8" fontId="16" fillId="3" borderId="30" xfId="0" applyNumberFormat="1" applyFont="1" applyFill="1" applyBorder="1" applyAlignment="1">
      <alignment vertical="center" wrapText="1"/>
    </xf>
    <xf numFmtId="3" fontId="16" fillId="2" borderId="25" xfId="0" applyNumberFormat="1" applyFont="1" applyFill="1" applyBorder="1" applyAlignment="1">
      <alignment vertical="center" wrapText="1"/>
    </xf>
    <xf numFmtId="0" fontId="16" fillId="6" borderId="31" xfId="0" applyFont="1" applyFill="1" applyBorder="1" applyAlignment="1">
      <alignment vertical="center" wrapText="1"/>
    </xf>
    <xf numFmtId="8" fontId="16" fillId="3" borderId="31" xfId="0" applyNumberFormat="1" applyFont="1" applyFill="1" applyBorder="1" applyAlignment="1">
      <alignment vertical="center" wrapText="1"/>
    </xf>
    <xf numFmtId="0" fontId="17" fillId="5" borderId="31" xfId="0" applyFont="1" applyFill="1" applyBorder="1" applyAlignment="1">
      <alignment vertical="center" wrapText="1"/>
    </xf>
    <xf numFmtId="0" fontId="17" fillId="5" borderId="31" xfId="0" applyFont="1" applyFill="1" applyBorder="1" applyAlignment="1">
      <alignment horizontal="right" vertical="center" wrapText="1"/>
    </xf>
    <xf numFmtId="0" fontId="17" fillId="2" borderId="31" xfId="0" applyFont="1" applyFill="1" applyBorder="1" applyAlignment="1">
      <alignment horizontal="center" vertical="center" wrapText="1"/>
    </xf>
    <xf numFmtId="0" fontId="12" fillId="5" borderId="31" xfId="0" applyFont="1" applyFill="1" applyBorder="1" applyAlignment="1">
      <alignment vertical="center" wrapText="1"/>
    </xf>
    <xf numFmtId="0" fontId="15" fillId="0" borderId="2" xfId="0" applyFont="1" applyBorder="1" applyAlignment="1">
      <alignment vertical="center" wrapText="1"/>
    </xf>
    <xf numFmtId="0" fontId="15" fillId="0" borderId="32" xfId="0" applyFont="1" applyBorder="1" applyAlignment="1">
      <alignment vertical="center" wrapText="1"/>
    </xf>
    <xf numFmtId="0" fontId="15" fillId="0" borderId="5" xfId="0" applyFont="1" applyBorder="1" applyAlignment="1">
      <alignment vertical="center" wrapText="1"/>
    </xf>
    <xf numFmtId="44" fontId="16" fillId="3" borderId="30" xfId="0" applyNumberFormat="1" applyFont="1" applyFill="1" applyBorder="1" applyAlignment="1">
      <alignment vertical="center" wrapText="1"/>
    </xf>
    <xf numFmtId="0" fontId="11" fillId="0" borderId="0" xfId="0" applyFont="1" applyAlignment="1">
      <alignment horizontal="right" vertical="center" wrapText="1"/>
    </xf>
    <xf numFmtId="44" fontId="16" fillId="2" borderId="31" xfId="0" applyNumberFormat="1" applyFont="1" applyFill="1" applyBorder="1" applyAlignment="1">
      <alignment vertical="center" wrapText="1"/>
    </xf>
    <xf numFmtId="44" fontId="16" fillId="3" borderId="1" xfId="0" applyNumberFormat="1" applyFont="1" applyFill="1" applyBorder="1" applyAlignment="1">
      <alignment vertical="center" wrapText="1"/>
    </xf>
    <xf numFmtId="0" fontId="18" fillId="0" borderId="0" xfId="0" applyFont="1" applyAlignment="1">
      <alignment vertical="center"/>
    </xf>
    <xf numFmtId="8" fontId="16" fillId="3" borderId="23" xfId="0" applyNumberFormat="1" applyFont="1" applyFill="1" applyBorder="1" applyAlignment="1">
      <alignment vertical="center" wrapText="1"/>
    </xf>
    <xf numFmtId="8" fontId="16" fillId="3" borderId="26" xfId="0" applyNumberFormat="1" applyFont="1" applyFill="1" applyBorder="1" applyAlignment="1">
      <alignment vertical="center" wrapText="1"/>
    </xf>
    <xf numFmtId="44" fontId="16" fillId="3" borderId="26" xfId="0" applyNumberFormat="1" applyFont="1" applyFill="1" applyBorder="1" applyAlignment="1">
      <alignment vertical="center" wrapText="1"/>
    </xf>
    <xf numFmtId="8" fontId="16" fillId="3" borderId="1" xfId="0" applyNumberFormat="1" applyFont="1" applyFill="1" applyBorder="1" applyAlignment="1">
      <alignment vertical="center" wrapText="1"/>
    </xf>
    <xf numFmtId="0" fontId="13" fillId="0" borderId="20" xfId="0" applyFont="1" applyBorder="1" applyAlignment="1">
      <alignment vertical="center" wrapText="1"/>
    </xf>
    <xf numFmtId="0" fontId="15" fillId="0" borderId="0" xfId="0" applyFont="1" applyAlignment="1">
      <alignment horizontal="left" vertical="center" wrapText="1"/>
    </xf>
    <xf numFmtId="0" fontId="15" fillId="7" borderId="25" xfId="0" applyFont="1" applyFill="1" applyBorder="1" applyAlignment="1">
      <alignment horizontal="right" vertical="center" wrapText="1"/>
    </xf>
    <xf numFmtId="164" fontId="16" fillId="6" borderId="38" xfId="0" applyNumberFormat="1" applyFont="1" applyFill="1" applyBorder="1" applyAlignment="1">
      <alignment horizontal="left" vertical="center" wrapText="1"/>
    </xf>
    <xf numFmtId="0" fontId="19" fillId="3" borderId="26" xfId="0" applyFont="1" applyFill="1" applyBorder="1"/>
    <xf numFmtId="0" fontId="13" fillId="0" borderId="4" xfId="0" applyFont="1" applyBorder="1" applyAlignment="1">
      <alignment vertical="center" wrapText="1"/>
    </xf>
    <xf numFmtId="164" fontId="19" fillId="0" borderId="0" xfId="0" applyNumberFormat="1" applyFont="1" applyAlignment="1">
      <alignment horizontal="left"/>
    </xf>
    <xf numFmtId="0" fontId="20" fillId="5" borderId="31" xfId="0" applyFont="1" applyFill="1" applyBorder="1" applyAlignment="1">
      <alignment vertical="center" wrapText="1"/>
    </xf>
    <xf numFmtId="0" fontId="20" fillId="5" borderId="31" xfId="0" applyFont="1" applyFill="1" applyBorder="1" applyAlignment="1">
      <alignment horizontal="left" vertical="center" wrapText="1"/>
    </xf>
    <xf numFmtId="0" fontId="21" fillId="0" borderId="0" xfId="0" applyFont="1" applyAlignment="1">
      <alignment vertical="center" wrapText="1"/>
    </xf>
    <xf numFmtId="0" fontId="15" fillId="0" borderId="0" xfId="0" applyFont="1" applyAlignment="1">
      <alignment vertical="center" wrapText="1"/>
    </xf>
    <xf numFmtId="0" fontId="14" fillId="0" borderId="0" xfId="0" applyFont="1" applyAlignment="1">
      <alignment horizontal="center" vertical="center" wrapText="1"/>
    </xf>
    <xf numFmtId="0" fontId="12" fillId="0" borderId="0" xfId="0" applyFont="1" applyAlignment="1">
      <alignment horizontal="center" vertical="center" wrapText="1"/>
    </xf>
    <xf numFmtId="0" fontId="15" fillId="6" borderId="26" xfId="0" applyFont="1" applyFill="1" applyBorder="1" applyAlignment="1">
      <alignment horizontal="center" vertical="center" wrapText="1"/>
    </xf>
    <xf numFmtId="0" fontId="18" fillId="0" borderId="0" xfId="0" applyFont="1" applyAlignment="1">
      <alignment vertical="center" wrapText="1"/>
    </xf>
    <xf numFmtId="0" fontId="19" fillId="0" borderId="0" xfId="0" applyFont="1" applyAlignment="1">
      <alignment horizontal="left"/>
    </xf>
    <xf numFmtId="0" fontId="13" fillId="3" borderId="10" xfId="0" applyFont="1" applyFill="1" applyBorder="1" applyAlignment="1">
      <alignment horizontal="center" vertical="center" wrapText="1"/>
    </xf>
    <xf numFmtId="0" fontId="23" fillId="3" borderId="55" xfId="0" applyFont="1" applyFill="1" applyBorder="1" applyAlignment="1">
      <alignment horizontal="center" vertical="center" wrapText="1"/>
    </xf>
    <xf numFmtId="0" fontId="13" fillId="3" borderId="5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9" fillId="3" borderId="16" xfId="0" applyFont="1" applyFill="1" applyBorder="1" applyAlignment="1">
      <alignment wrapText="1"/>
    </xf>
    <xf numFmtId="0" fontId="16" fillId="2" borderId="17" xfId="0" applyFont="1" applyFill="1" applyBorder="1" applyAlignment="1">
      <alignment vertical="center" wrapText="1"/>
    </xf>
    <xf numFmtId="0" fontId="16" fillId="2" borderId="16"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3" borderId="17" xfId="0" applyFont="1" applyFill="1" applyBorder="1" applyAlignment="1">
      <alignment vertical="center" wrapText="1"/>
    </xf>
    <xf numFmtId="0" fontId="20" fillId="0" borderId="0" xfId="0" applyFont="1" applyAlignment="1">
      <alignment vertical="center"/>
    </xf>
    <xf numFmtId="0" fontId="13" fillId="3" borderId="56" xfId="0" applyFont="1" applyFill="1" applyBorder="1" applyAlignment="1">
      <alignment horizontal="center" vertical="center" wrapText="1"/>
    </xf>
    <xf numFmtId="0" fontId="22" fillId="3" borderId="57"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24" fillId="2" borderId="16" xfId="0" applyFont="1" applyFill="1" applyBorder="1" applyAlignment="1">
      <alignment vertical="center" wrapText="1"/>
    </xf>
    <xf numFmtId="0" fontId="24" fillId="2" borderId="16"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1" fillId="2" borderId="17" xfId="0" applyFont="1" applyFill="1" applyBorder="1" applyAlignment="1">
      <alignment horizontal="center" vertical="center" wrapText="1"/>
    </xf>
    <xf numFmtId="16" fontId="24" fillId="2" borderId="16" xfId="0" applyNumberFormat="1" applyFont="1" applyFill="1" applyBorder="1" applyAlignment="1">
      <alignment vertical="center" wrapText="1"/>
    </xf>
    <xf numFmtId="0" fontId="25" fillId="3" borderId="10"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58" xfId="0" applyFont="1" applyFill="1" applyBorder="1" applyAlignment="1">
      <alignment horizontal="center" vertical="center" wrapText="1"/>
    </xf>
    <xf numFmtId="0" fontId="15" fillId="3" borderId="59"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6" fillId="2" borderId="16" xfId="0" applyFont="1" applyFill="1" applyBorder="1" applyAlignment="1">
      <alignment vertical="center" wrapText="1"/>
    </xf>
    <xf numFmtId="0" fontId="16" fillId="2" borderId="60" xfId="0" applyFont="1" applyFill="1" applyBorder="1" applyAlignment="1">
      <alignment vertical="center" wrapText="1"/>
    </xf>
    <xf numFmtId="0" fontId="16" fillId="2" borderId="61" xfId="0" applyFont="1" applyFill="1" applyBorder="1" applyAlignment="1">
      <alignment vertical="center" wrapText="1"/>
    </xf>
    <xf numFmtId="0" fontId="16" fillId="2" borderId="62" xfId="0" applyFont="1" applyFill="1" applyBorder="1" applyAlignment="1">
      <alignment vertical="center" wrapText="1"/>
    </xf>
    <xf numFmtId="0" fontId="16" fillId="2" borderId="63" xfId="0" applyFont="1" applyFill="1" applyBorder="1" applyAlignment="1">
      <alignment vertical="center" wrapText="1"/>
    </xf>
    <xf numFmtId="0" fontId="16" fillId="2" borderId="1" xfId="0" applyFont="1" applyFill="1" applyBorder="1" applyAlignment="1">
      <alignment vertical="center" wrapText="1"/>
    </xf>
    <xf numFmtId="0" fontId="18" fillId="2" borderId="15" xfId="0" applyFont="1" applyFill="1" applyBorder="1" applyAlignment="1">
      <alignment vertical="center" wrapText="1"/>
    </xf>
    <xf numFmtId="0" fontId="18" fillId="2" borderId="58" xfId="0" applyFont="1" applyFill="1" applyBorder="1" applyAlignment="1">
      <alignment vertical="center" wrapText="1"/>
    </xf>
    <xf numFmtId="0" fontId="18" fillId="2" borderId="16" xfId="0" applyFont="1" applyFill="1" applyBorder="1" applyAlignment="1">
      <alignment vertical="center" wrapText="1"/>
    </xf>
    <xf numFmtId="0" fontId="18" fillId="2" borderId="59" xfId="0" applyFont="1" applyFill="1" applyBorder="1" applyAlignment="1">
      <alignment vertical="center" wrapText="1"/>
    </xf>
    <xf numFmtId="0" fontId="18" fillId="2" borderId="17" xfId="0" applyFont="1" applyFill="1" applyBorder="1" applyAlignment="1">
      <alignment vertical="center" wrapText="1"/>
    </xf>
    <xf numFmtId="0" fontId="7" fillId="3" borderId="8" xfId="0" applyFont="1" applyFill="1" applyBorder="1" applyAlignment="1">
      <alignment horizontal="center" vertical="center" wrapText="1"/>
    </xf>
    <xf numFmtId="0" fontId="6" fillId="0" borderId="14" xfId="0" applyFont="1" applyBorder="1"/>
    <xf numFmtId="0" fontId="7" fillId="5" borderId="19" xfId="0" applyFont="1" applyFill="1" applyBorder="1" applyAlignment="1">
      <alignment horizontal="right" vertical="center" wrapText="1"/>
    </xf>
    <xf numFmtId="0" fontId="6" fillId="0" borderId="20" xfId="0" applyFont="1" applyBorder="1"/>
    <xf numFmtId="0" fontId="6" fillId="0" borderId="21" xfId="0" applyFont="1" applyBorder="1"/>
    <xf numFmtId="0" fontId="1" fillId="0" borderId="0" xfId="0" applyFont="1" applyAlignment="1">
      <alignment horizontal="left" vertical="center" wrapText="1"/>
    </xf>
    <xf numFmtId="0" fontId="0" fillId="0" borderId="0" xfId="0" applyFont="1" applyAlignment="1"/>
    <xf numFmtId="0" fontId="5" fillId="4" borderId="2" xfId="0" applyFont="1" applyFill="1" applyBorder="1" applyAlignment="1">
      <alignment horizontal="center" vertical="center" wrapText="1"/>
    </xf>
    <xf numFmtId="0" fontId="6" fillId="0" borderId="3" xfId="0" applyFont="1" applyBorder="1"/>
    <xf numFmtId="0" fontId="6" fillId="0" borderId="5" xfId="0" applyFont="1" applyBorder="1"/>
    <xf numFmtId="0" fontId="6" fillId="0" borderId="6" xfId="0" applyFont="1" applyBorder="1"/>
    <xf numFmtId="0" fontId="7" fillId="3" borderId="7" xfId="0" applyFont="1" applyFill="1" applyBorder="1" applyAlignment="1">
      <alignment horizontal="center" vertical="center" wrapText="1"/>
    </xf>
    <xf numFmtId="0" fontId="6" fillId="0" borderId="13" xfId="0" applyFont="1" applyBorder="1"/>
    <xf numFmtId="0" fontId="14" fillId="5" borderId="22" xfId="0" applyFont="1" applyFill="1" applyBorder="1" applyAlignment="1">
      <alignment horizontal="center" vertical="center" wrapText="1"/>
    </xf>
    <xf numFmtId="0" fontId="6" fillId="0" borderId="24" xfId="0" applyFont="1" applyBorder="1"/>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center" vertical="center"/>
    </xf>
    <xf numFmtId="0" fontId="12" fillId="0" borderId="4" xfId="0" applyFont="1" applyBorder="1" applyAlignment="1">
      <alignment horizontal="center" vertical="center"/>
    </xf>
    <xf numFmtId="0" fontId="6" fillId="0" borderId="4" xfId="0" applyFont="1" applyBorder="1"/>
    <xf numFmtId="0" fontId="13" fillId="5" borderId="22" xfId="0" applyFont="1" applyFill="1" applyBorder="1" applyAlignment="1">
      <alignment horizontal="left" vertical="center" wrapText="1"/>
    </xf>
    <xf numFmtId="0" fontId="15" fillId="0" borderId="20" xfId="0" applyFont="1" applyBorder="1" applyAlignment="1">
      <alignment vertical="center" wrapText="1"/>
    </xf>
    <xf numFmtId="0" fontId="14" fillId="0" borderId="20" xfId="0" applyFont="1" applyBorder="1" applyAlignment="1">
      <alignment horizontal="right" vertical="center" wrapText="1"/>
    </xf>
    <xf numFmtId="0" fontId="6" fillId="0" borderId="29" xfId="0" applyFont="1" applyBorder="1"/>
    <xf numFmtId="0" fontId="17" fillId="5" borderId="19" xfId="0" applyFont="1" applyFill="1" applyBorder="1" applyAlignment="1">
      <alignment horizontal="left" vertical="center" wrapText="1"/>
    </xf>
    <xf numFmtId="0" fontId="6" fillId="0" borderId="27" xfId="0" applyFont="1" applyBorder="1"/>
    <xf numFmtId="0" fontId="15" fillId="0" borderId="20" xfId="0" applyFont="1" applyBorder="1" applyAlignment="1">
      <alignment horizontal="left" vertical="center" wrapText="1"/>
    </xf>
    <xf numFmtId="0" fontId="12" fillId="5" borderId="19" xfId="0" applyFont="1" applyFill="1" applyBorder="1" applyAlignment="1">
      <alignment horizontal="left" vertical="center" wrapText="1"/>
    </xf>
    <xf numFmtId="0" fontId="16" fillId="6" borderId="19" xfId="0" applyFont="1" applyFill="1" applyBorder="1" applyAlignment="1">
      <alignment vertical="center" wrapText="1"/>
    </xf>
    <xf numFmtId="0" fontId="11" fillId="0" borderId="4" xfId="0" applyFont="1" applyBorder="1" applyAlignment="1">
      <alignment horizontal="center" vertical="center"/>
    </xf>
    <xf numFmtId="0" fontId="18" fillId="6" borderId="7" xfId="0" applyFont="1" applyFill="1" applyBorder="1" applyAlignment="1">
      <alignment vertical="center" wrapText="1"/>
    </xf>
    <xf numFmtId="0" fontId="6" fillId="0" borderId="33" xfId="0" applyFont="1" applyBorder="1"/>
    <xf numFmtId="0" fontId="6" fillId="0" borderId="34" xfId="0" applyFont="1" applyBorder="1"/>
    <xf numFmtId="0" fontId="11" fillId="0" borderId="35" xfId="0" applyFont="1" applyBorder="1" applyAlignment="1">
      <alignment horizontal="right" vertical="center" wrapText="1"/>
    </xf>
    <xf numFmtId="0" fontId="19" fillId="0" borderId="3" xfId="0" applyFont="1" applyBorder="1" applyAlignment="1">
      <alignment horizontal="center"/>
    </xf>
    <xf numFmtId="0" fontId="6" fillId="0" borderId="36" xfId="0" applyFont="1" applyBorder="1"/>
    <xf numFmtId="0" fontId="15" fillId="5" borderId="19" xfId="0" applyFont="1" applyFill="1" applyBorder="1" applyAlignment="1">
      <alignment vertical="center" wrapText="1"/>
    </xf>
    <xf numFmtId="0" fontId="15" fillId="0" borderId="37" xfId="0" applyFont="1" applyBorder="1" applyAlignment="1">
      <alignment horizontal="left" vertical="center" wrapText="1"/>
    </xf>
    <xf numFmtId="0" fontId="6" fillId="0" borderId="37" xfId="0" applyFont="1" applyBorder="1"/>
    <xf numFmtId="0" fontId="15" fillId="0" borderId="0" xfId="0" applyFont="1" applyAlignment="1">
      <alignment horizontal="left" vertical="center" wrapText="1"/>
    </xf>
    <xf numFmtId="0" fontId="15" fillId="0" borderId="4" xfId="0" applyFont="1" applyBorder="1" applyAlignment="1">
      <alignment horizontal="left" vertical="center" wrapText="1"/>
    </xf>
    <xf numFmtId="0" fontId="20" fillId="5" borderId="19" xfId="0" applyFont="1" applyFill="1" applyBorder="1" applyAlignment="1">
      <alignment horizontal="left" vertical="center" wrapText="1"/>
    </xf>
    <xf numFmtId="44" fontId="16" fillId="2" borderId="39" xfId="0" applyNumberFormat="1" applyFont="1" applyFill="1" applyBorder="1" applyAlignment="1">
      <alignment vertical="center" wrapText="1"/>
    </xf>
    <xf numFmtId="0" fontId="6" fillId="0" borderId="40" xfId="0" applyFont="1" applyBorder="1"/>
    <xf numFmtId="0" fontId="15" fillId="0" borderId="4" xfId="0" applyFont="1" applyBorder="1" applyAlignment="1">
      <alignment vertical="center" wrapText="1"/>
    </xf>
    <xf numFmtId="0" fontId="13" fillId="0" borderId="20" xfId="0" applyFont="1" applyBorder="1" applyAlignment="1">
      <alignment vertical="center" wrapText="1"/>
    </xf>
    <xf numFmtId="0" fontId="14" fillId="0" borderId="20" xfId="0" applyFont="1" applyBorder="1" applyAlignment="1">
      <alignment vertical="center" wrapText="1"/>
    </xf>
    <xf numFmtId="0" fontId="15" fillId="0" borderId="37" xfId="0" applyFont="1" applyBorder="1" applyAlignment="1">
      <alignment vertical="center" wrapText="1"/>
    </xf>
    <xf numFmtId="44" fontId="16" fillId="3" borderId="19" xfId="0" applyNumberFormat="1" applyFont="1" applyFill="1" applyBorder="1" applyAlignment="1">
      <alignment vertical="center" wrapText="1"/>
    </xf>
    <xf numFmtId="0" fontId="15" fillId="0" borderId="0" xfId="0" applyFont="1" applyAlignment="1">
      <alignment vertical="center" wrapText="1"/>
    </xf>
    <xf numFmtId="0" fontId="14" fillId="0" borderId="0" xfId="0" applyFont="1" applyAlignment="1">
      <alignment vertical="center" wrapText="1"/>
    </xf>
    <xf numFmtId="0" fontId="16" fillId="6" borderId="41" xfId="0" applyFont="1" applyFill="1" applyBorder="1" applyAlignment="1">
      <alignment vertical="center" wrapText="1"/>
    </xf>
    <xf numFmtId="0" fontId="6" fillId="0" borderId="42" xfId="0" applyFont="1" applyBorder="1"/>
    <xf numFmtId="44" fontId="16" fillId="3" borderId="43" xfId="0" applyNumberFormat="1" applyFont="1" applyFill="1" applyBorder="1" applyAlignment="1">
      <alignment vertical="center" wrapText="1"/>
    </xf>
    <xf numFmtId="0" fontId="6" fillId="0" borderId="44" xfId="0" applyFont="1" applyBorder="1"/>
    <xf numFmtId="0" fontId="18" fillId="0" borderId="0" xfId="0" applyFont="1" applyAlignment="1">
      <alignment vertical="center" wrapText="1"/>
    </xf>
    <xf numFmtId="44" fontId="18" fillId="0" borderId="0" xfId="0" applyNumberFormat="1" applyFont="1" applyAlignment="1">
      <alignment vertical="center" wrapText="1"/>
    </xf>
    <xf numFmtId="0" fontId="14" fillId="0" borderId="0" xfId="0" applyFont="1" applyAlignment="1">
      <alignment horizontal="right" vertical="center" wrapText="1"/>
    </xf>
    <xf numFmtId="44" fontId="16" fillId="3" borderId="45" xfId="0" applyNumberFormat="1" applyFont="1" applyFill="1" applyBorder="1" applyAlignment="1">
      <alignment vertical="center" wrapText="1"/>
    </xf>
    <xf numFmtId="0" fontId="6" fillId="0" borderId="46" xfId="0" applyFont="1" applyBorder="1"/>
    <xf numFmtId="0" fontId="6" fillId="0" borderId="47" xfId="0" applyFont="1" applyBorder="1"/>
    <xf numFmtId="0" fontId="13" fillId="3" borderId="48" xfId="0" applyFont="1" applyFill="1" applyBorder="1" applyAlignment="1">
      <alignment horizontal="center" vertical="center" wrapText="1"/>
    </xf>
    <xf numFmtId="0" fontId="6" fillId="0" borderId="49" xfId="0" applyFont="1" applyBorder="1"/>
    <xf numFmtId="0" fontId="6" fillId="0" borderId="50" xfId="0" applyFont="1" applyBorder="1"/>
    <xf numFmtId="0" fontId="13" fillId="3" borderId="8" xfId="0" applyFont="1" applyFill="1" applyBorder="1" applyAlignment="1">
      <alignment horizontal="center" vertical="center" wrapText="1"/>
    </xf>
    <xf numFmtId="0" fontId="6" fillId="0" borderId="51" xfId="0" applyFont="1" applyBorder="1"/>
    <xf numFmtId="0" fontId="22" fillId="3" borderId="52" xfId="0" applyFont="1" applyFill="1" applyBorder="1" applyAlignment="1">
      <alignment horizontal="center" vertical="center" wrapText="1"/>
    </xf>
    <xf numFmtId="0" fontId="6" fillId="0" borderId="53" xfId="0" applyFont="1" applyBorder="1"/>
    <xf numFmtId="0" fontId="6" fillId="0" borderId="54" xfId="0" applyFont="1" applyBorder="1"/>
    <xf numFmtId="0" fontId="15" fillId="3" borderId="48"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19" fillId="0" borderId="0" xfId="0" applyFont="1" applyAlignment="1">
      <alignment horizontal="left"/>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textRotation="90" wrapText="1"/>
    </xf>
    <xf numFmtId="0" fontId="15" fillId="3" borderId="7"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95250</xdr:rowOff>
    </xdr:from>
    <xdr:ext cx="11068050" cy="63817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593888"/>
          <a:ext cx="10692000" cy="63722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2000" b="1">
            <a:solidFill>
              <a:schemeClr val="dk1"/>
            </a:solidFill>
            <a:latin typeface="Calibri"/>
            <a:ea typeface="Calibri"/>
            <a:cs typeface="Calibri"/>
            <a:sym typeface="Calibri"/>
          </a:endParaRPr>
        </a:p>
        <a:p>
          <a:pPr marL="0" lvl="0" indent="0" algn="ctr" rtl="0">
            <a:spcBef>
              <a:spcPts val="0"/>
            </a:spcBef>
            <a:spcAft>
              <a:spcPts val="0"/>
            </a:spcAft>
            <a:buNone/>
          </a:pPr>
          <a:r>
            <a:rPr lang="en-US" sz="2000" b="1">
              <a:solidFill>
                <a:schemeClr val="dk1"/>
              </a:solidFill>
              <a:latin typeface="Calibri"/>
              <a:ea typeface="Calibri"/>
              <a:cs typeface="Calibri"/>
              <a:sym typeface="Calibri"/>
            </a:rPr>
            <a:t>Food Service Management Company </a:t>
          </a:r>
          <a:br>
            <a:rPr lang="en-US" sz="2000" b="1">
              <a:solidFill>
                <a:schemeClr val="dk1"/>
              </a:solidFill>
              <a:latin typeface="Calibri"/>
              <a:ea typeface="Calibri"/>
              <a:cs typeface="Calibri"/>
              <a:sym typeface="Calibri"/>
            </a:rPr>
          </a:br>
          <a:r>
            <a:rPr lang="en-US" sz="2000" b="1">
              <a:solidFill>
                <a:schemeClr val="dk1"/>
              </a:solidFill>
              <a:latin typeface="Calibri"/>
              <a:ea typeface="Calibri"/>
              <a:cs typeface="Calibri"/>
              <a:sym typeface="Calibri"/>
            </a:rPr>
            <a:t>Cost Reimbursable Template Contract </a:t>
          </a:r>
          <a:endParaRPr sz="1400"/>
        </a:p>
        <a:p>
          <a:pPr marL="0" lvl="0" indent="0" algn="ctr" rtl="0">
            <a:spcBef>
              <a:spcPts val="0"/>
            </a:spcBef>
            <a:spcAft>
              <a:spcPts val="0"/>
            </a:spcAft>
            <a:buNone/>
          </a:pPr>
          <a:r>
            <a:rPr lang="en-US" sz="2000" b="1">
              <a:solidFill>
                <a:schemeClr val="dk1"/>
              </a:solidFill>
              <a:latin typeface="Calibri"/>
              <a:ea typeface="Calibri"/>
              <a:cs typeface="Calibri"/>
              <a:sym typeface="Calibri"/>
            </a:rPr>
            <a:t>Wisconsin Department of Public Instruction</a:t>
          </a:r>
          <a:endParaRPr sz="2000">
            <a:solidFill>
              <a:schemeClr val="dk1"/>
            </a:solidFill>
            <a:latin typeface="Calibri"/>
            <a:ea typeface="Calibri"/>
            <a:cs typeface="Calibri"/>
            <a:sym typeface="Calibri"/>
          </a:endParaRPr>
        </a:p>
        <a:p>
          <a:pPr marL="0" lvl="0" indent="0" algn="ctr" rtl="0">
            <a:spcBef>
              <a:spcPts val="0"/>
            </a:spcBef>
            <a:spcAft>
              <a:spcPts val="0"/>
            </a:spcAft>
            <a:buNone/>
          </a:pPr>
          <a:r>
            <a:rPr lang="en-US" sz="1100">
              <a:solidFill>
                <a:schemeClr val="dk1"/>
              </a:solidFill>
              <a:latin typeface="Calibri"/>
              <a:ea typeface="Calibri"/>
              <a:cs typeface="Calibri"/>
              <a:sym typeface="Calibri"/>
            </a:rPr>
            <a:t>PI-6306 (Rev. 11/23)  	November 2023</a:t>
          </a:r>
          <a:endParaRPr sz="1400"/>
        </a:p>
        <a:p>
          <a:pPr marL="0" lvl="0" indent="0" algn="ctr" rtl="0">
            <a:spcBef>
              <a:spcPts val="0"/>
            </a:spcBef>
            <a:spcAft>
              <a:spcPts val="0"/>
            </a:spcAft>
            <a:buNone/>
          </a:pPr>
          <a:endParaRPr sz="2000" b="1">
            <a:solidFill>
              <a:schemeClr val="dk1"/>
            </a:solidFill>
            <a:latin typeface="Calibri"/>
            <a:ea typeface="Calibri"/>
            <a:cs typeface="Calibri"/>
            <a:sym typeface="Calibri"/>
          </a:endParaRPr>
        </a:p>
        <a:p>
          <a:pPr marL="0" lvl="0" indent="0" algn="ctr" rtl="0">
            <a:spcBef>
              <a:spcPts val="0"/>
            </a:spcBef>
            <a:spcAft>
              <a:spcPts val="0"/>
            </a:spcAft>
            <a:buNone/>
          </a:pPr>
          <a:endParaRPr sz="2000" b="1">
            <a:solidFill>
              <a:schemeClr val="dk1"/>
            </a:solidFill>
            <a:latin typeface="Calibri"/>
            <a:ea typeface="Calibri"/>
            <a:cs typeface="Calibri"/>
            <a:sym typeface="Calibri"/>
          </a:endParaRPr>
        </a:p>
        <a:p>
          <a:pPr marL="0" lvl="0" indent="0" algn="ctr" rtl="0">
            <a:spcBef>
              <a:spcPts val="0"/>
            </a:spcBef>
            <a:spcAft>
              <a:spcPts val="0"/>
            </a:spcAft>
            <a:buNone/>
          </a:pPr>
          <a:r>
            <a:rPr lang="en-US" sz="2000" b="1">
              <a:solidFill>
                <a:schemeClr val="dk1"/>
              </a:solidFill>
              <a:latin typeface="Calibri"/>
              <a:ea typeface="Calibri"/>
              <a:cs typeface="Calibri"/>
              <a:sym typeface="Calibri"/>
            </a:rPr>
            <a:t>Attachments for </a:t>
          </a:r>
          <a:endParaRPr sz="2000" b="1">
            <a:solidFill>
              <a:schemeClr val="dk1"/>
            </a:solidFill>
            <a:latin typeface="Calibri"/>
            <a:ea typeface="Calibri"/>
            <a:cs typeface="Calibri"/>
            <a:sym typeface="Calibri"/>
          </a:endParaRPr>
        </a:p>
        <a:p>
          <a:pPr marL="0" lvl="0" indent="0" algn="ctr" rtl="0">
            <a:spcBef>
              <a:spcPts val="0"/>
            </a:spcBef>
            <a:spcAft>
              <a:spcPts val="0"/>
            </a:spcAft>
            <a:buNone/>
          </a:pPr>
          <a:r>
            <a:rPr lang="en-US" sz="2000" b="1">
              <a:solidFill>
                <a:schemeClr val="dk1"/>
              </a:solidFill>
              <a:latin typeface="Calibri"/>
              <a:ea typeface="Calibri"/>
              <a:cs typeface="Calibri"/>
              <a:sym typeface="Calibri"/>
            </a:rPr>
            <a:t>Request for Proposal (RFP)</a:t>
          </a:r>
          <a:endParaRPr sz="1400"/>
        </a:p>
        <a:p>
          <a:pPr marL="0" lvl="0" indent="0" algn="ctr" rtl="0">
            <a:spcBef>
              <a:spcPts val="0"/>
            </a:spcBef>
            <a:spcAft>
              <a:spcPts val="0"/>
            </a:spcAft>
            <a:buNone/>
          </a:pPr>
          <a:r>
            <a:rPr lang="en-US" sz="2000" b="1">
              <a:solidFill>
                <a:schemeClr val="dk1"/>
              </a:solidFill>
              <a:latin typeface="Calibri"/>
              <a:ea typeface="Calibri"/>
              <a:cs typeface="Calibri"/>
              <a:sym typeface="Calibri"/>
            </a:rPr>
            <a:t>Invitation to Submit Proposal for </a:t>
          </a:r>
          <a:br>
            <a:rPr lang="en-US" sz="2000" b="1">
              <a:solidFill>
                <a:schemeClr val="dk1"/>
              </a:solidFill>
              <a:latin typeface="Calibri"/>
              <a:ea typeface="Calibri"/>
              <a:cs typeface="Calibri"/>
              <a:sym typeface="Calibri"/>
            </a:rPr>
          </a:br>
          <a:r>
            <a:rPr lang="en-US" sz="2000" b="1">
              <a:solidFill>
                <a:schemeClr val="dk1"/>
              </a:solidFill>
              <a:latin typeface="Calibri"/>
              <a:ea typeface="Calibri"/>
              <a:cs typeface="Calibri"/>
              <a:sym typeface="Calibri"/>
            </a:rPr>
            <a:t>Food Service Management Company (FSMC)</a:t>
          </a:r>
          <a:endParaRPr sz="1400"/>
        </a:p>
        <a:p>
          <a:pPr marL="0" lvl="0" indent="0" algn="ctr" rtl="0">
            <a:spcBef>
              <a:spcPts val="0"/>
            </a:spcBef>
            <a:spcAft>
              <a:spcPts val="0"/>
            </a:spcAft>
            <a:buNone/>
          </a:pPr>
          <a:r>
            <a:rPr lang="en-US" sz="2000" b="1">
              <a:solidFill>
                <a:schemeClr val="dk1"/>
              </a:solidFill>
              <a:latin typeface="Calibri"/>
              <a:ea typeface="Calibri"/>
              <a:cs typeface="Calibri"/>
              <a:sym typeface="Calibri"/>
            </a:rPr>
            <a:t>Completed sealed proposals must be submitted </a:t>
          </a:r>
          <a:br>
            <a:rPr lang="en-US" sz="2000" b="1">
              <a:solidFill>
                <a:schemeClr val="dk1"/>
              </a:solidFill>
              <a:latin typeface="Calibri"/>
              <a:ea typeface="Calibri"/>
              <a:cs typeface="Calibri"/>
              <a:sym typeface="Calibri"/>
            </a:rPr>
          </a:br>
          <a:endParaRPr sz="2000" b="1">
            <a:solidFill>
              <a:schemeClr val="dk1"/>
            </a:solidFill>
            <a:latin typeface="Calibri"/>
            <a:ea typeface="Calibri"/>
            <a:cs typeface="Calibri"/>
            <a:sym typeface="Calibri"/>
          </a:endParaRPr>
        </a:p>
        <a:p>
          <a:pPr marL="0" lvl="0" indent="0" algn="ctr" rtl="0">
            <a:spcBef>
              <a:spcPts val="0"/>
            </a:spcBef>
            <a:spcAft>
              <a:spcPts val="0"/>
            </a:spcAft>
            <a:buNone/>
          </a:pPr>
          <a:endParaRPr sz="2000" b="1">
            <a:solidFill>
              <a:schemeClr val="dk1"/>
            </a:solidFill>
            <a:latin typeface="Calibri"/>
            <a:ea typeface="Calibri"/>
            <a:cs typeface="Calibri"/>
            <a:sym typeface="Calibri"/>
          </a:endParaRPr>
        </a:p>
        <a:p>
          <a:pPr marL="0" lvl="0" indent="0" algn="ctr" rtl="0">
            <a:spcBef>
              <a:spcPts val="0"/>
            </a:spcBef>
            <a:spcAft>
              <a:spcPts val="0"/>
            </a:spcAft>
            <a:buNone/>
          </a:pPr>
          <a:endParaRPr sz="2000" b="1">
            <a:solidFill>
              <a:schemeClr val="dk1"/>
            </a:solidFill>
            <a:latin typeface="Calibri"/>
            <a:ea typeface="Calibri"/>
            <a:cs typeface="Calibri"/>
            <a:sym typeface="Calibri"/>
          </a:endParaRPr>
        </a:p>
        <a:p>
          <a:pPr marL="0" lvl="0" indent="0" algn="ctr" rtl="0">
            <a:spcBef>
              <a:spcPts val="0"/>
            </a:spcBef>
            <a:spcAft>
              <a:spcPts val="0"/>
            </a:spcAft>
            <a:buNone/>
          </a:pPr>
          <a:endParaRPr sz="2000" b="1">
            <a:solidFill>
              <a:schemeClr val="dk1"/>
            </a:solidFill>
            <a:latin typeface="Calibri"/>
            <a:ea typeface="Calibri"/>
            <a:cs typeface="Calibri"/>
            <a:sym typeface="Calibri"/>
          </a:endParaRPr>
        </a:p>
        <a:p>
          <a:pPr marL="0" lvl="0" indent="0" algn="ctr" rtl="0">
            <a:spcBef>
              <a:spcPts val="0"/>
            </a:spcBef>
            <a:spcAft>
              <a:spcPts val="0"/>
            </a:spcAft>
            <a:buNone/>
          </a:pPr>
          <a:endParaRPr sz="2000" b="1">
            <a:solidFill>
              <a:schemeClr val="dk1"/>
            </a:solidFill>
            <a:latin typeface="Calibri"/>
            <a:ea typeface="Calibri"/>
            <a:cs typeface="Calibri"/>
            <a:sym typeface="Calibri"/>
          </a:endParaRPr>
        </a:p>
        <a:p>
          <a:pPr marL="0" lvl="0" indent="0" algn="ctr" rtl="0">
            <a:spcBef>
              <a:spcPts val="0"/>
            </a:spcBef>
            <a:spcAft>
              <a:spcPts val="0"/>
            </a:spcAft>
            <a:buNone/>
          </a:pPr>
          <a:r>
            <a:rPr lang="en-US" sz="2000" b="1">
              <a:solidFill>
                <a:schemeClr val="dk1"/>
              </a:solidFill>
              <a:latin typeface="Calibri"/>
              <a:ea typeface="Calibri"/>
              <a:cs typeface="Calibri"/>
              <a:sym typeface="Calibri"/>
            </a:rPr>
            <a:t>Read SOLICITATION carefully!</a:t>
          </a:r>
          <a:endParaRPr sz="1400"/>
        </a:p>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1:A1000"/>
  <sheetViews>
    <sheetView workbookViewId="0"/>
  </sheetViews>
  <sheetFormatPr defaultColWidth="14.44140625" defaultRowHeight="15" customHeight="1"/>
  <cols>
    <col min="1" max="26" width="8.66406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4140625" defaultRowHeight="15" customHeight="1"/>
  <cols>
    <col min="1" max="1" width="34.5546875" customWidth="1"/>
    <col min="2" max="2" width="28.88671875" customWidth="1"/>
    <col min="3" max="4" width="8.44140625" customWidth="1"/>
    <col min="5" max="5" width="11.109375" customWidth="1"/>
    <col min="6" max="6" width="7.44140625" customWidth="1"/>
    <col min="7" max="7" width="8.44140625" customWidth="1"/>
    <col min="8" max="8" width="12.5546875" customWidth="1"/>
    <col min="9" max="9" width="1.109375" customWidth="1"/>
    <col min="10" max="10" width="12.5546875" customWidth="1"/>
    <col min="11" max="11" width="1.109375" customWidth="1"/>
    <col min="12" max="19" width="11" customWidth="1"/>
    <col min="20" max="20" width="15.33203125" customWidth="1"/>
    <col min="21" max="21" width="1.109375" customWidth="1"/>
    <col min="22" max="22" width="15.33203125" customWidth="1"/>
    <col min="23" max="26" width="8.6640625" customWidth="1"/>
  </cols>
  <sheetData>
    <row r="1" spans="1:26" ht="39.75" customHeight="1">
      <c r="A1" s="128" t="s">
        <v>0</v>
      </c>
      <c r="B1" s="129"/>
      <c r="C1" s="129"/>
      <c r="D1" s="129"/>
      <c r="E1" s="129"/>
      <c r="F1" s="129"/>
      <c r="G1" s="129"/>
      <c r="H1" s="129"/>
      <c r="I1" s="129"/>
      <c r="J1" s="129"/>
      <c r="K1" s="1"/>
      <c r="L1" s="1"/>
      <c r="M1" s="1"/>
      <c r="N1" s="1"/>
      <c r="O1" s="1"/>
      <c r="P1" s="1"/>
      <c r="Q1" s="1"/>
      <c r="R1" s="1"/>
      <c r="S1" s="1"/>
      <c r="T1" s="1"/>
      <c r="U1" s="1"/>
      <c r="V1" s="1"/>
      <c r="W1" s="1"/>
      <c r="X1" s="1"/>
      <c r="Y1" s="1"/>
      <c r="Z1" s="1"/>
    </row>
    <row r="2" spans="1:26" ht="18" customHeight="1">
      <c r="A2" s="2" t="s">
        <v>1</v>
      </c>
      <c r="B2" s="2"/>
      <c r="C2" s="3"/>
      <c r="D2" s="3"/>
      <c r="E2" s="2"/>
      <c r="F2" s="2"/>
      <c r="G2" s="2"/>
      <c r="H2" s="2"/>
      <c r="I2" s="2"/>
      <c r="J2" s="2"/>
      <c r="K2" s="1"/>
      <c r="L2" s="1"/>
      <c r="M2" s="1"/>
      <c r="N2" s="1"/>
      <c r="O2" s="1"/>
      <c r="P2" s="1"/>
      <c r="Q2" s="1"/>
      <c r="R2" s="1"/>
      <c r="S2" s="1"/>
      <c r="T2" s="1"/>
      <c r="U2" s="1"/>
      <c r="V2" s="1"/>
      <c r="W2" s="1"/>
      <c r="X2" s="1"/>
      <c r="Y2" s="1"/>
      <c r="Z2" s="1"/>
    </row>
    <row r="3" spans="1:26" ht="18" customHeight="1">
      <c r="A3" s="2" t="s">
        <v>2</v>
      </c>
      <c r="B3" s="2"/>
      <c r="C3" s="3"/>
      <c r="D3" s="3"/>
      <c r="E3" s="2"/>
      <c r="F3" s="2"/>
      <c r="G3" s="2"/>
      <c r="H3" s="2"/>
      <c r="I3" s="2"/>
      <c r="J3" s="2"/>
      <c r="K3" s="1"/>
      <c r="L3" s="1"/>
      <c r="M3" s="1"/>
      <c r="N3" s="1"/>
      <c r="O3" s="1"/>
      <c r="P3" s="1"/>
      <c r="Q3" s="1"/>
      <c r="R3" s="1"/>
      <c r="S3" s="1"/>
      <c r="T3" s="1"/>
      <c r="U3" s="1"/>
      <c r="V3" s="1"/>
      <c r="W3" s="1"/>
      <c r="X3" s="1"/>
      <c r="Y3" s="1"/>
      <c r="Z3" s="1"/>
    </row>
    <row r="4" spans="1:26" ht="5.25" customHeight="1">
      <c r="A4" s="2"/>
      <c r="B4" s="2"/>
      <c r="C4" s="3"/>
      <c r="D4" s="3"/>
      <c r="E4" s="2"/>
      <c r="F4" s="2"/>
      <c r="G4" s="2"/>
      <c r="H4" s="2"/>
      <c r="I4" s="2"/>
      <c r="J4" s="2"/>
      <c r="K4" s="1"/>
      <c r="L4" s="1"/>
      <c r="M4" s="1"/>
      <c r="N4" s="1"/>
      <c r="O4" s="1"/>
      <c r="P4" s="1"/>
      <c r="Q4" s="1"/>
      <c r="R4" s="1"/>
      <c r="S4" s="1"/>
      <c r="T4" s="1"/>
      <c r="U4" s="1"/>
      <c r="V4" s="1"/>
      <c r="W4" s="1"/>
      <c r="X4" s="1"/>
      <c r="Y4" s="1"/>
      <c r="Z4" s="1"/>
    </row>
    <row r="5" spans="1:26" ht="18" customHeight="1">
      <c r="A5" s="4" t="s">
        <v>3</v>
      </c>
      <c r="B5" s="5">
        <f>H155</f>
        <v>931291.67500000016</v>
      </c>
      <c r="C5" s="2"/>
      <c r="D5" s="2"/>
      <c r="E5" s="2"/>
      <c r="F5" s="2"/>
      <c r="G5" s="2"/>
      <c r="H5" s="2"/>
      <c r="I5" s="2"/>
      <c r="J5" s="2"/>
      <c r="K5" s="1"/>
      <c r="L5" s="1"/>
      <c r="M5" s="1"/>
      <c r="N5" s="1"/>
      <c r="O5" s="1"/>
      <c r="P5" s="1"/>
      <c r="Q5" s="1"/>
      <c r="R5" s="1"/>
      <c r="S5" s="1"/>
      <c r="T5" s="1"/>
      <c r="U5" s="1"/>
      <c r="V5" s="1"/>
      <c r="W5" s="1"/>
      <c r="X5" s="1"/>
      <c r="Y5" s="1"/>
      <c r="Z5" s="1"/>
    </row>
    <row r="6" spans="1:26" ht="18" customHeight="1">
      <c r="A6" s="4" t="s">
        <v>4</v>
      </c>
      <c r="B6" s="5">
        <f>T155</f>
        <v>264981.39895125013</v>
      </c>
      <c r="C6" s="2"/>
      <c r="D6" s="2"/>
      <c r="E6" s="2"/>
      <c r="F6" s="2"/>
      <c r="G6" s="2"/>
      <c r="H6" s="2"/>
      <c r="I6" s="2"/>
      <c r="J6" s="2"/>
      <c r="K6" s="1"/>
      <c r="L6" s="1"/>
      <c r="M6" s="1"/>
      <c r="N6" s="1"/>
      <c r="O6" s="1"/>
      <c r="P6" s="1"/>
      <c r="Q6" s="1"/>
      <c r="R6" s="1"/>
      <c r="S6" s="1"/>
      <c r="T6" s="1"/>
      <c r="U6" s="1"/>
      <c r="V6" s="1"/>
      <c r="W6" s="1"/>
      <c r="X6" s="1"/>
      <c r="Y6" s="1"/>
      <c r="Z6" s="1"/>
    </row>
    <row r="7" spans="1:26" ht="18" customHeight="1">
      <c r="A7" s="4" t="s">
        <v>5</v>
      </c>
      <c r="B7" s="5">
        <f>V155</f>
        <v>1196273.0739512499</v>
      </c>
      <c r="C7" s="2"/>
      <c r="D7" s="2"/>
      <c r="E7" s="2"/>
      <c r="F7" s="2"/>
      <c r="G7" s="2"/>
      <c r="H7" s="2"/>
      <c r="I7" s="2"/>
      <c r="J7" s="2"/>
      <c r="K7" s="1"/>
      <c r="L7" s="1"/>
      <c r="M7" s="1"/>
      <c r="N7" s="1"/>
      <c r="O7" s="1"/>
      <c r="P7" s="1"/>
      <c r="Q7" s="1"/>
      <c r="R7" s="1"/>
      <c r="S7" s="1"/>
      <c r="T7" s="1"/>
      <c r="U7" s="1"/>
      <c r="V7" s="1"/>
      <c r="W7" s="1"/>
      <c r="X7" s="1"/>
      <c r="Y7" s="1"/>
      <c r="Z7" s="1"/>
    </row>
    <row r="8" spans="1:26" ht="5.25" customHeight="1">
      <c r="A8" s="6"/>
      <c r="B8" s="7"/>
      <c r="C8" s="3"/>
      <c r="D8" s="3"/>
      <c r="E8" s="2"/>
      <c r="F8" s="2"/>
      <c r="G8" s="2"/>
      <c r="H8" s="2"/>
      <c r="I8" s="2"/>
      <c r="J8" s="2"/>
      <c r="K8" s="1"/>
      <c r="L8" s="1"/>
      <c r="M8" s="1"/>
      <c r="N8" s="1"/>
      <c r="O8" s="1"/>
      <c r="P8" s="1"/>
      <c r="Q8" s="1"/>
      <c r="R8" s="1"/>
      <c r="S8" s="1"/>
      <c r="T8" s="1"/>
      <c r="U8" s="1"/>
      <c r="V8" s="1"/>
      <c r="W8" s="1"/>
      <c r="X8" s="1"/>
      <c r="Y8" s="1"/>
      <c r="Z8" s="1"/>
    </row>
    <row r="9" spans="1:26" ht="18" customHeight="1">
      <c r="A9" s="4" t="s">
        <v>6</v>
      </c>
      <c r="B9" s="5">
        <f>J155</f>
        <v>49702.443175</v>
      </c>
      <c r="C9" s="2"/>
      <c r="D9" s="2"/>
      <c r="E9" s="2"/>
      <c r="F9" s="2"/>
      <c r="G9" s="2"/>
      <c r="H9" s="2"/>
      <c r="I9" s="2"/>
      <c r="J9" s="2"/>
      <c r="K9" s="1"/>
      <c r="L9" s="1"/>
      <c r="M9" s="1"/>
      <c r="N9" s="1"/>
      <c r="O9" s="1"/>
      <c r="P9" s="1"/>
      <c r="Q9" s="1"/>
      <c r="R9" s="1"/>
      <c r="S9" s="1"/>
      <c r="T9" s="1"/>
      <c r="U9" s="1"/>
      <c r="V9" s="1"/>
      <c r="W9" s="1"/>
      <c r="X9" s="1"/>
      <c r="Y9" s="1"/>
      <c r="Z9" s="1"/>
    </row>
    <row r="10" spans="1:26" ht="4.5" customHeight="1">
      <c r="A10" s="1"/>
      <c r="B10" s="1"/>
      <c r="C10" s="8"/>
      <c r="D10" s="8"/>
      <c r="E10" s="1"/>
      <c r="F10" s="1"/>
      <c r="G10" s="1"/>
      <c r="H10" s="1"/>
      <c r="I10" s="1"/>
      <c r="J10" s="1"/>
      <c r="K10" s="1"/>
      <c r="L10" s="1"/>
      <c r="M10" s="1"/>
      <c r="N10" s="1"/>
      <c r="O10" s="1"/>
      <c r="P10" s="1"/>
      <c r="Q10" s="1"/>
      <c r="R10" s="1"/>
      <c r="S10" s="1"/>
      <c r="T10" s="1"/>
      <c r="U10" s="1"/>
      <c r="V10" s="1"/>
      <c r="W10" s="1"/>
      <c r="X10" s="1"/>
      <c r="Y10" s="1"/>
      <c r="Z10" s="1"/>
    </row>
    <row r="11" spans="1:26" ht="18" customHeight="1">
      <c r="A11" s="2" t="s">
        <v>7</v>
      </c>
      <c r="B11" s="2"/>
      <c r="C11" s="3"/>
      <c r="D11" s="3"/>
      <c r="E11" s="2"/>
      <c r="F11" s="2"/>
      <c r="G11" s="2"/>
      <c r="H11" s="2"/>
      <c r="I11" s="2"/>
      <c r="J11" s="2"/>
      <c r="K11" s="1"/>
      <c r="L11" s="1"/>
      <c r="M11" s="1"/>
      <c r="N11" s="1"/>
      <c r="O11" s="1"/>
      <c r="P11" s="1"/>
      <c r="Q11" s="1"/>
      <c r="R11" s="1"/>
      <c r="S11" s="1"/>
      <c r="T11" s="1"/>
      <c r="U11" s="1"/>
      <c r="V11" s="1"/>
      <c r="W11" s="1"/>
      <c r="X11" s="1"/>
      <c r="Y11" s="1"/>
      <c r="Z11" s="1"/>
    </row>
    <row r="12" spans="1:26" ht="18" customHeight="1">
      <c r="A12" s="2" t="s">
        <v>8</v>
      </c>
      <c r="B12" s="9"/>
      <c r="C12" s="3"/>
      <c r="D12" s="3"/>
      <c r="E12" s="2"/>
      <c r="F12" s="2"/>
      <c r="G12" s="2"/>
      <c r="H12" s="2"/>
      <c r="I12" s="2"/>
      <c r="J12" s="2"/>
      <c r="K12" s="1"/>
      <c r="L12" s="1"/>
      <c r="M12" s="1"/>
      <c r="N12" s="1"/>
      <c r="O12" s="1"/>
      <c r="P12" s="1"/>
      <c r="Q12" s="1"/>
      <c r="R12" s="1"/>
      <c r="S12" s="1"/>
      <c r="T12" s="1"/>
      <c r="U12" s="1"/>
      <c r="V12" s="1"/>
      <c r="W12" s="1"/>
      <c r="X12" s="1"/>
      <c r="Y12" s="1"/>
      <c r="Z12" s="1"/>
    </row>
    <row r="13" spans="1:26" ht="18" customHeight="1">
      <c r="A13" s="2" t="s">
        <v>9</v>
      </c>
      <c r="B13" s="9"/>
      <c r="C13" s="3"/>
      <c r="D13" s="3"/>
      <c r="E13" s="2"/>
      <c r="F13" s="2"/>
      <c r="G13" s="2"/>
      <c r="H13" s="2"/>
      <c r="I13" s="2"/>
      <c r="J13" s="2"/>
      <c r="K13" s="1"/>
      <c r="L13" s="1"/>
      <c r="M13" s="1"/>
      <c r="N13" s="1"/>
      <c r="O13" s="1"/>
      <c r="P13" s="1"/>
      <c r="Q13" s="1"/>
      <c r="R13" s="1"/>
      <c r="S13" s="1"/>
      <c r="T13" s="1"/>
      <c r="U13" s="1"/>
      <c r="V13" s="1"/>
      <c r="W13" s="1"/>
      <c r="X13" s="1"/>
      <c r="Y13" s="1"/>
      <c r="Z13" s="1"/>
    </row>
    <row r="14" spans="1:26" ht="18" customHeight="1">
      <c r="A14" s="2" t="s">
        <v>7</v>
      </c>
      <c r="B14" s="9"/>
      <c r="C14" s="3"/>
      <c r="D14" s="3"/>
      <c r="E14" s="2"/>
      <c r="F14" s="2"/>
      <c r="G14" s="2"/>
      <c r="H14" s="2"/>
      <c r="I14" s="2"/>
      <c r="J14" s="2"/>
      <c r="K14" s="1"/>
      <c r="L14" s="1"/>
      <c r="M14" s="1"/>
      <c r="N14" s="1"/>
      <c r="O14" s="1"/>
      <c r="P14" s="1"/>
      <c r="Q14" s="1"/>
      <c r="R14" s="1"/>
      <c r="S14" s="1"/>
      <c r="T14" s="1"/>
      <c r="U14" s="1"/>
      <c r="V14" s="1"/>
      <c r="W14" s="1"/>
      <c r="X14" s="1"/>
      <c r="Y14" s="1"/>
      <c r="Z14" s="1"/>
    </row>
    <row r="15" spans="1:26" ht="18" customHeight="1">
      <c r="A15" s="2" t="s">
        <v>10</v>
      </c>
      <c r="B15" s="9"/>
      <c r="C15" s="3"/>
      <c r="D15" s="3"/>
      <c r="E15" s="2"/>
      <c r="F15" s="2"/>
      <c r="G15" s="2"/>
      <c r="H15" s="2"/>
      <c r="I15" s="2"/>
      <c r="J15" s="2"/>
      <c r="K15" s="1"/>
      <c r="L15" s="1"/>
      <c r="M15" s="1"/>
      <c r="N15" s="1"/>
      <c r="O15" s="1"/>
      <c r="P15" s="1"/>
      <c r="Q15" s="1"/>
      <c r="R15" s="1"/>
      <c r="S15" s="1"/>
      <c r="T15" s="1"/>
      <c r="U15" s="1"/>
      <c r="V15" s="1"/>
      <c r="W15" s="1"/>
      <c r="X15" s="1"/>
      <c r="Y15" s="1"/>
      <c r="Z15" s="1"/>
    </row>
    <row r="16" spans="1:26" ht="18" customHeight="1">
      <c r="A16" s="6" t="s">
        <v>11</v>
      </c>
      <c r="B16" s="10" t="s">
        <v>12</v>
      </c>
      <c r="C16" s="3"/>
      <c r="D16" s="3"/>
      <c r="E16" s="2"/>
      <c r="F16" s="2"/>
      <c r="G16" s="2"/>
      <c r="H16" s="2"/>
      <c r="I16" s="2"/>
      <c r="J16" s="2"/>
      <c r="K16" s="1"/>
      <c r="L16" s="1"/>
      <c r="M16" s="1"/>
      <c r="N16" s="1"/>
      <c r="O16" s="1"/>
      <c r="P16" s="1"/>
      <c r="Q16" s="1"/>
      <c r="R16" s="1"/>
      <c r="S16" s="1"/>
      <c r="T16" s="1"/>
      <c r="U16" s="1"/>
      <c r="V16" s="1"/>
      <c r="W16" s="1"/>
      <c r="X16" s="1"/>
      <c r="Y16" s="1"/>
      <c r="Z16" s="1"/>
    </row>
    <row r="17" spans="1:26" ht="5.25" customHeight="1">
      <c r="A17" s="2"/>
      <c r="B17" s="2"/>
      <c r="C17" s="3"/>
      <c r="D17" s="3"/>
      <c r="E17" s="2"/>
      <c r="F17" s="2"/>
      <c r="G17" s="2"/>
      <c r="H17" s="2"/>
      <c r="I17" s="2"/>
      <c r="J17" s="2"/>
      <c r="K17" s="1"/>
      <c r="L17" s="1"/>
      <c r="M17" s="1"/>
      <c r="N17" s="1"/>
      <c r="O17" s="1"/>
      <c r="P17" s="1"/>
      <c r="Q17" s="1"/>
      <c r="R17" s="1"/>
      <c r="S17" s="1"/>
      <c r="T17" s="1"/>
      <c r="U17" s="1"/>
      <c r="V17" s="1"/>
      <c r="W17" s="1"/>
      <c r="X17" s="1"/>
      <c r="Y17" s="1"/>
      <c r="Z17" s="1"/>
    </row>
    <row r="18" spans="1:26" ht="18" customHeight="1">
      <c r="A18" s="2"/>
      <c r="B18" s="2"/>
      <c r="C18" s="130" t="s">
        <v>13</v>
      </c>
      <c r="D18" s="131"/>
      <c r="E18" s="2"/>
      <c r="F18" s="2"/>
      <c r="G18" s="2"/>
      <c r="H18" s="2"/>
      <c r="I18" s="2"/>
      <c r="J18" s="2"/>
      <c r="K18" s="1"/>
      <c r="L18" s="1"/>
      <c r="M18" s="1"/>
      <c r="N18" s="1"/>
      <c r="O18" s="1"/>
      <c r="P18" s="1"/>
      <c r="Q18" s="1"/>
      <c r="R18" s="1"/>
      <c r="S18" s="1"/>
      <c r="T18" s="1"/>
      <c r="U18" s="1"/>
      <c r="V18" s="1"/>
      <c r="W18" s="1"/>
      <c r="X18" s="1"/>
      <c r="Y18" s="1"/>
      <c r="Z18" s="1"/>
    </row>
    <row r="19" spans="1:26" ht="18" customHeight="1">
      <c r="A19" s="11" t="s">
        <v>14</v>
      </c>
      <c r="B19" s="11"/>
      <c r="C19" s="132"/>
      <c r="D19" s="133"/>
      <c r="E19" s="11"/>
      <c r="F19" s="11"/>
      <c r="G19" s="11" t="s">
        <v>12</v>
      </c>
      <c r="H19" s="11"/>
      <c r="I19" s="12"/>
      <c r="J19" s="11"/>
      <c r="K19" s="1"/>
      <c r="L19" s="1"/>
      <c r="M19" s="1"/>
      <c r="N19" s="1"/>
      <c r="O19" s="1"/>
      <c r="P19" s="1"/>
      <c r="Q19" s="1"/>
      <c r="R19" s="1"/>
      <c r="S19" s="1"/>
      <c r="T19" s="1"/>
      <c r="U19" s="1"/>
      <c r="V19" s="1"/>
      <c r="W19" s="1"/>
      <c r="X19" s="1"/>
      <c r="Y19" s="1"/>
      <c r="Z19" s="1"/>
    </row>
    <row r="20" spans="1:26" ht="24" customHeight="1">
      <c r="A20" s="134" t="s">
        <v>15</v>
      </c>
      <c r="B20" s="123" t="s">
        <v>16</v>
      </c>
      <c r="C20" s="13" t="s">
        <v>17</v>
      </c>
      <c r="D20" s="14" t="s">
        <v>18</v>
      </c>
      <c r="E20" s="123" t="s">
        <v>19</v>
      </c>
      <c r="F20" s="123" t="s">
        <v>20</v>
      </c>
      <c r="G20" s="123" t="s">
        <v>21</v>
      </c>
      <c r="H20" s="15" t="s">
        <v>22</v>
      </c>
      <c r="I20" s="16"/>
      <c r="J20" s="123" t="s">
        <v>23</v>
      </c>
      <c r="K20" s="1"/>
      <c r="L20" s="15" t="s">
        <v>24</v>
      </c>
      <c r="M20" s="14" t="s">
        <v>25</v>
      </c>
      <c r="N20" s="14" t="s">
        <v>26</v>
      </c>
      <c r="O20" s="14" t="s">
        <v>27</v>
      </c>
      <c r="P20" s="14" t="s">
        <v>28</v>
      </c>
      <c r="Q20" s="14" t="s">
        <v>29</v>
      </c>
      <c r="R20" s="14" t="s">
        <v>30</v>
      </c>
      <c r="S20" s="14" t="s">
        <v>31</v>
      </c>
      <c r="T20" s="14" t="s">
        <v>32</v>
      </c>
      <c r="U20" s="1"/>
      <c r="V20" s="15" t="s">
        <v>33</v>
      </c>
      <c r="W20" s="1"/>
      <c r="X20" s="1"/>
      <c r="Y20" s="1"/>
      <c r="Z20" s="1"/>
    </row>
    <row r="21" spans="1:26" ht="18" customHeight="1">
      <c r="A21" s="135"/>
      <c r="B21" s="124"/>
      <c r="C21" s="17" t="s">
        <v>34</v>
      </c>
      <c r="D21" s="18" t="s">
        <v>34</v>
      </c>
      <c r="E21" s="124"/>
      <c r="F21" s="124"/>
      <c r="G21" s="124"/>
      <c r="H21" s="19" t="s">
        <v>35</v>
      </c>
      <c r="I21" s="1"/>
      <c r="J21" s="124"/>
      <c r="K21" s="1"/>
      <c r="L21" s="19" t="s">
        <v>36</v>
      </c>
      <c r="M21" s="18" t="s">
        <v>36</v>
      </c>
      <c r="N21" s="18" t="s">
        <v>36</v>
      </c>
      <c r="O21" s="18" t="s">
        <v>36</v>
      </c>
      <c r="P21" s="18" t="s">
        <v>36</v>
      </c>
      <c r="Q21" s="18" t="s">
        <v>36</v>
      </c>
      <c r="R21" s="18" t="s">
        <v>36</v>
      </c>
      <c r="S21" s="18" t="s">
        <v>36</v>
      </c>
      <c r="T21" s="18" t="s">
        <v>36</v>
      </c>
      <c r="U21" s="1"/>
      <c r="V21" s="19" t="s">
        <v>36</v>
      </c>
      <c r="W21" s="1"/>
      <c r="X21" s="1"/>
      <c r="Y21" s="1"/>
      <c r="Z21" s="1"/>
    </row>
    <row r="22" spans="1:26" ht="18" customHeight="1">
      <c r="A22" s="20" t="s">
        <v>37</v>
      </c>
      <c r="B22" s="20" t="s">
        <v>38</v>
      </c>
      <c r="C22" s="21"/>
      <c r="D22" s="22"/>
      <c r="E22" s="23">
        <v>27.5</v>
      </c>
      <c r="F22" s="24">
        <v>8</v>
      </c>
      <c r="G22" s="24">
        <v>204</v>
      </c>
      <c r="H22" s="5">
        <f t="shared" ref="H22:H154" si="0">E22*F22*G22</f>
        <v>44880</v>
      </c>
      <c r="I22" s="1"/>
      <c r="J22" s="23">
        <v>1008</v>
      </c>
      <c r="K22" s="1"/>
      <c r="L22" s="25">
        <v>0</v>
      </c>
      <c r="M22" s="26">
        <v>0</v>
      </c>
      <c r="N22" s="26">
        <v>0</v>
      </c>
      <c r="O22" s="26">
        <v>0</v>
      </c>
      <c r="P22" s="26">
        <v>0</v>
      </c>
      <c r="Q22" s="26">
        <v>0</v>
      </c>
      <c r="R22" s="26">
        <v>0</v>
      </c>
      <c r="S22" s="26">
        <v>15215.79</v>
      </c>
      <c r="T22" s="27">
        <f t="shared" ref="T22:T154" si="1">SUM(L22:S22)</f>
        <v>15215.79</v>
      </c>
      <c r="U22" s="1"/>
      <c r="V22" s="28">
        <f t="shared" ref="V22:V154" si="2">T22+H22</f>
        <v>60095.79</v>
      </c>
      <c r="W22" s="1"/>
      <c r="X22" s="1"/>
      <c r="Y22" s="1"/>
      <c r="Z22" s="1"/>
    </row>
    <row r="23" spans="1:26" ht="18" customHeight="1">
      <c r="A23" s="20" t="s">
        <v>37</v>
      </c>
      <c r="B23" s="20" t="s">
        <v>38</v>
      </c>
      <c r="C23" s="21"/>
      <c r="D23" s="22"/>
      <c r="E23" s="23">
        <v>24</v>
      </c>
      <c r="F23" s="24">
        <v>8</v>
      </c>
      <c r="G23" s="24">
        <v>204</v>
      </c>
      <c r="H23" s="5">
        <f t="shared" si="0"/>
        <v>39168</v>
      </c>
      <c r="I23" s="1"/>
      <c r="J23" s="23">
        <v>1008</v>
      </c>
      <c r="K23" s="1"/>
      <c r="L23" s="25">
        <v>0</v>
      </c>
      <c r="M23" s="26">
        <v>0</v>
      </c>
      <c r="N23" s="26">
        <v>0</v>
      </c>
      <c r="O23" s="26">
        <v>0</v>
      </c>
      <c r="P23" s="26">
        <v>0</v>
      </c>
      <c r="Q23" s="26">
        <v>0</v>
      </c>
      <c r="R23" s="26">
        <v>0</v>
      </c>
      <c r="S23" s="26">
        <v>13150.944000000001</v>
      </c>
      <c r="T23" s="27">
        <f t="shared" si="1"/>
        <v>13150.944000000001</v>
      </c>
      <c r="U23" s="1"/>
      <c r="V23" s="28">
        <f t="shared" si="2"/>
        <v>52318.944000000003</v>
      </c>
      <c r="W23" s="1"/>
      <c r="X23" s="1"/>
      <c r="Y23" s="1"/>
      <c r="Z23" s="1"/>
    </row>
    <row r="24" spans="1:26" ht="18" customHeight="1">
      <c r="A24" s="20" t="s">
        <v>39</v>
      </c>
      <c r="B24" s="20" t="s">
        <v>40</v>
      </c>
      <c r="C24" s="21"/>
      <c r="D24" s="22"/>
      <c r="E24" s="23">
        <v>26</v>
      </c>
      <c r="F24" s="24">
        <v>8</v>
      </c>
      <c r="G24" s="24">
        <v>191</v>
      </c>
      <c r="H24" s="5">
        <f t="shared" si="0"/>
        <v>39728</v>
      </c>
      <c r="I24" s="1"/>
      <c r="J24" s="23">
        <v>1008</v>
      </c>
      <c r="K24" s="1"/>
      <c r="L24" s="25">
        <v>0</v>
      </c>
      <c r="M24" s="26">
        <v>0</v>
      </c>
      <c r="N24" s="26">
        <v>0</v>
      </c>
      <c r="O24" s="26">
        <v>0</v>
      </c>
      <c r="P24" s="26">
        <v>0</v>
      </c>
      <c r="Q24" s="26">
        <v>0</v>
      </c>
      <c r="R24" s="26">
        <v>0</v>
      </c>
      <c r="S24" s="26">
        <v>13240.416000000001</v>
      </c>
      <c r="T24" s="27">
        <f t="shared" si="1"/>
        <v>13240.416000000001</v>
      </c>
      <c r="U24" s="1"/>
      <c r="V24" s="28">
        <f t="shared" si="2"/>
        <v>52968.415999999997</v>
      </c>
      <c r="W24" s="1"/>
      <c r="X24" s="1"/>
      <c r="Y24" s="1"/>
      <c r="Z24" s="1"/>
    </row>
    <row r="25" spans="1:26" ht="18" customHeight="1">
      <c r="A25" s="20" t="s">
        <v>39</v>
      </c>
      <c r="B25" s="20" t="s">
        <v>41</v>
      </c>
      <c r="C25" s="29"/>
      <c r="D25" s="30"/>
      <c r="E25" s="23">
        <v>18.54</v>
      </c>
      <c r="F25" s="24">
        <v>8</v>
      </c>
      <c r="G25" s="24">
        <v>191</v>
      </c>
      <c r="H25" s="5">
        <f t="shared" si="0"/>
        <v>28329.119999999999</v>
      </c>
      <c r="I25" s="1"/>
      <c r="J25" s="23">
        <v>1008</v>
      </c>
      <c r="K25" s="1"/>
      <c r="L25" s="25">
        <v>0</v>
      </c>
      <c r="M25" s="26">
        <v>0</v>
      </c>
      <c r="N25" s="26">
        <v>0</v>
      </c>
      <c r="O25" s="26">
        <v>0</v>
      </c>
      <c r="P25" s="26">
        <v>0</v>
      </c>
      <c r="Q25" s="26">
        <v>0</v>
      </c>
      <c r="R25" s="26">
        <v>0</v>
      </c>
      <c r="S25" s="26">
        <v>9152.2166400000006</v>
      </c>
      <c r="T25" s="27">
        <f t="shared" si="1"/>
        <v>9152.2166400000006</v>
      </c>
      <c r="U25" s="1"/>
      <c r="V25" s="28">
        <f t="shared" si="2"/>
        <v>37481.336640000001</v>
      </c>
      <c r="W25" s="1"/>
      <c r="X25" s="1"/>
      <c r="Y25" s="1"/>
      <c r="Z25" s="1"/>
    </row>
    <row r="26" spans="1:26" ht="18" customHeight="1">
      <c r="A26" s="20" t="s">
        <v>39</v>
      </c>
      <c r="B26" s="20" t="s">
        <v>42</v>
      </c>
      <c r="C26" s="21"/>
      <c r="D26" s="22"/>
      <c r="E26" s="23">
        <v>15.45</v>
      </c>
      <c r="F26" s="24">
        <v>8</v>
      </c>
      <c r="G26" s="24">
        <v>191</v>
      </c>
      <c r="H26" s="5">
        <f t="shared" si="0"/>
        <v>23607.599999999999</v>
      </c>
      <c r="I26" s="1"/>
      <c r="J26" s="23">
        <v>1008</v>
      </c>
      <c r="K26" s="1"/>
      <c r="L26" s="25">
        <v>0</v>
      </c>
      <c r="M26" s="26">
        <v>0</v>
      </c>
      <c r="N26" s="26">
        <v>0</v>
      </c>
      <c r="O26" s="26">
        <v>0</v>
      </c>
      <c r="P26" s="26">
        <v>0</v>
      </c>
      <c r="Q26" s="26">
        <v>0</v>
      </c>
      <c r="R26" s="26">
        <v>0</v>
      </c>
      <c r="S26" s="26">
        <v>7458.8472000000002</v>
      </c>
      <c r="T26" s="27">
        <f t="shared" si="1"/>
        <v>7458.8472000000002</v>
      </c>
      <c r="U26" s="1"/>
      <c r="V26" s="28">
        <f t="shared" si="2"/>
        <v>31066.447199999999</v>
      </c>
      <c r="W26" s="1"/>
      <c r="X26" s="1"/>
      <c r="Y26" s="1"/>
      <c r="Z26" s="1"/>
    </row>
    <row r="27" spans="1:26" ht="18" customHeight="1">
      <c r="A27" s="20" t="s">
        <v>39</v>
      </c>
      <c r="B27" s="20" t="s">
        <v>42</v>
      </c>
      <c r="C27" s="29"/>
      <c r="D27" s="30"/>
      <c r="E27" s="23">
        <v>13.27</v>
      </c>
      <c r="F27" s="24">
        <v>7</v>
      </c>
      <c r="G27" s="24">
        <v>191</v>
      </c>
      <c r="H27" s="5">
        <f t="shared" si="0"/>
        <v>17741.990000000002</v>
      </c>
      <c r="I27" s="1"/>
      <c r="J27" s="23">
        <v>1008</v>
      </c>
      <c r="K27" s="1"/>
      <c r="L27" s="25">
        <v>0</v>
      </c>
      <c r="M27" s="26">
        <v>0</v>
      </c>
      <c r="N27" s="26">
        <v>0</v>
      </c>
      <c r="O27" s="26">
        <v>0</v>
      </c>
      <c r="P27" s="26">
        <v>0</v>
      </c>
      <c r="Q27" s="26">
        <v>0</v>
      </c>
      <c r="R27" s="26">
        <v>0</v>
      </c>
      <c r="S27" s="26">
        <v>5355.1507799999999</v>
      </c>
      <c r="T27" s="27">
        <f t="shared" si="1"/>
        <v>5355.1507799999999</v>
      </c>
      <c r="U27" s="1"/>
      <c r="V27" s="28">
        <f t="shared" si="2"/>
        <v>23097.140780000002</v>
      </c>
      <c r="W27" s="1"/>
      <c r="X27" s="1"/>
      <c r="Y27" s="1"/>
      <c r="Z27" s="1"/>
    </row>
    <row r="28" spans="1:26" ht="18" customHeight="1">
      <c r="A28" s="20" t="s">
        <v>39</v>
      </c>
      <c r="B28" s="20" t="s">
        <v>43</v>
      </c>
      <c r="C28" s="21"/>
      <c r="D28" s="22"/>
      <c r="E28" s="23">
        <v>16.63</v>
      </c>
      <c r="F28" s="24">
        <v>5</v>
      </c>
      <c r="G28" s="24">
        <v>191</v>
      </c>
      <c r="H28" s="5">
        <f t="shared" si="0"/>
        <v>15881.649999999998</v>
      </c>
      <c r="I28" s="1"/>
      <c r="J28" s="23">
        <v>1008</v>
      </c>
      <c r="K28" s="1"/>
      <c r="L28" s="25">
        <v>0</v>
      </c>
      <c r="M28" s="26">
        <v>0</v>
      </c>
      <c r="N28" s="26">
        <v>0</v>
      </c>
      <c r="O28" s="26">
        <v>0</v>
      </c>
      <c r="P28" s="26">
        <v>0</v>
      </c>
      <c r="Q28" s="26">
        <v>0</v>
      </c>
      <c r="R28" s="26">
        <v>0</v>
      </c>
      <c r="S28" s="26">
        <v>4687.9412999999995</v>
      </c>
      <c r="T28" s="27">
        <f t="shared" si="1"/>
        <v>4687.9412999999995</v>
      </c>
      <c r="U28" s="1"/>
      <c r="V28" s="28">
        <f t="shared" si="2"/>
        <v>20569.591299999996</v>
      </c>
      <c r="W28" s="1"/>
      <c r="X28" s="1"/>
      <c r="Y28" s="1"/>
      <c r="Z28" s="1"/>
    </row>
    <row r="29" spans="1:26" ht="18" customHeight="1">
      <c r="A29" s="20" t="s">
        <v>39</v>
      </c>
      <c r="B29" s="20" t="s">
        <v>43</v>
      </c>
      <c r="C29" s="29"/>
      <c r="D29" s="30"/>
      <c r="E29" s="23">
        <v>16.48</v>
      </c>
      <c r="F29" s="24">
        <v>5</v>
      </c>
      <c r="G29" s="24">
        <v>191</v>
      </c>
      <c r="H29" s="5">
        <f t="shared" si="0"/>
        <v>15738.400000000001</v>
      </c>
      <c r="I29" s="1"/>
      <c r="J29" s="23">
        <v>1008</v>
      </c>
      <c r="K29" s="1"/>
      <c r="L29" s="25">
        <v>0</v>
      </c>
      <c r="M29" s="26">
        <v>0</v>
      </c>
      <c r="N29" s="26">
        <v>0</v>
      </c>
      <c r="O29" s="26">
        <v>0</v>
      </c>
      <c r="P29" s="26">
        <v>0</v>
      </c>
      <c r="Q29" s="26">
        <v>0</v>
      </c>
      <c r="R29" s="26">
        <v>0</v>
      </c>
      <c r="S29" s="26">
        <v>4636.564800000001</v>
      </c>
      <c r="T29" s="27">
        <f t="shared" si="1"/>
        <v>4636.564800000001</v>
      </c>
      <c r="U29" s="1"/>
      <c r="V29" s="28">
        <f t="shared" si="2"/>
        <v>20374.964800000002</v>
      </c>
      <c r="W29" s="1"/>
      <c r="X29" s="1"/>
      <c r="Y29" s="1"/>
      <c r="Z29" s="1"/>
    </row>
    <row r="30" spans="1:26" ht="18" customHeight="1">
      <c r="A30" s="20" t="s">
        <v>39</v>
      </c>
      <c r="B30" s="20" t="s">
        <v>44</v>
      </c>
      <c r="C30" s="21"/>
      <c r="D30" s="22"/>
      <c r="E30" s="23">
        <v>23.42</v>
      </c>
      <c r="F30" s="24">
        <v>8</v>
      </c>
      <c r="G30" s="24">
        <v>191</v>
      </c>
      <c r="H30" s="5">
        <f t="shared" si="0"/>
        <v>35785.760000000002</v>
      </c>
      <c r="I30" s="1"/>
      <c r="J30" s="23">
        <v>1008</v>
      </c>
      <c r="K30" s="1"/>
      <c r="L30" s="25">
        <v>0</v>
      </c>
      <c r="M30" s="26">
        <v>0</v>
      </c>
      <c r="N30" s="26">
        <v>0</v>
      </c>
      <c r="O30" s="26">
        <v>0</v>
      </c>
      <c r="P30" s="26">
        <v>0</v>
      </c>
      <c r="Q30" s="26">
        <v>0</v>
      </c>
      <c r="R30" s="26">
        <v>0</v>
      </c>
      <c r="S30" s="26">
        <v>11826.534720000003</v>
      </c>
      <c r="T30" s="27">
        <f t="shared" si="1"/>
        <v>11826.534720000003</v>
      </c>
      <c r="U30" s="1"/>
      <c r="V30" s="28">
        <f t="shared" si="2"/>
        <v>47612.294720000005</v>
      </c>
      <c r="W30" s="1"/>
      <c r="X30" s="1"/>
      <c r="Y30" s="1"/>
      <c r="Z30" s="1"/>
    </row>
    <row r="31" spans="1:26" ht="18" customHeight="1">
      <c r="A31" s="20" t="s">
        <v>39</v>
      </c>
      <c r="B31" s="20" t="s">
        <v>44</v>
      </c>
      <c r="C31" s="29"/>
      <c r="D31" s="30"/>
      <c r="E31" s="23">
        <v>21.25</v>
      </c>
      <c r="F31" s="24">
        <v>8</v>
      </c>
      <c r="G31" s="24">
        <v>191</v>
      </c>
      <c r="H31" s="5">
        <f t="shared" si="0"/>
        <v>32470</v>
      </c>
      <c r="I31" s="1"/>
      <c r="J31" s="23">
        <v>1008</v>
      </c>
      <c r="K31" s="1"/>
      <c r="L31" s="25">
        <v>0</v>
      </c>
      <c r="M31" s="26">
        <v>0</v>
      </c>
      <c r="N31" s="26">
        <v>0</v>
      </c>
      <c r="O31" s="26">
        <v>0</v>
      </c>
      <c r="P31" s="26">
        <v>0</v>
      </c>
      <c r="Q31" s="26">
        <v>0</v>
      </c>
      <c r="R31" s="26">
        <v>0</v>
      </c>
      <c r="S31" s="26">
        <v>10637.340000000002</v>
      </c>
      <c r="T31" s="27">
        <f t="shared" si="1"/>
        <v>10637.340000000002</v>
      </c>
      <c r="U31" s="1"/>
      <c r="V31" s="28">
        <f t="shared" si="2"/>
        <v>43107.340000000004</v>
      </c>
      <c r="W31" s="1"/>
      <c r="X31" s="1"/>
      <c r="Y31" s="1"/>
      <c r="Z31" s="1"/>
    </row>
    <row r="32" spans="1:26" ht="18" customHeight="1">
      <c r="A32" s="20" t="s">
        <v>39</v>
      </c>
      <c r="B32" s="20" t="s">
        <v>45</v>
      </c>
      <c r="C32" s="21"/>
      <c r="D32" s="22"/>
      <c r="E32" s="23">
        <v>13.32</v>
      </c>
      <c r="F32" s="24">
        <v>3</v>
      </c>
      <c r="G32" s="24">
        <v>191</v>
      </c>
      <c r="H32" s="5">
        <f t="shared" si="0"/>
        <v>7632.3600000000006</v>
      </c>
      <c r="I32" s="1"/>
      <c r="J32" s="23">
        <v>510.08</v>
      </c>
      <c r="K32" s="1"/>
      <c r="L32" s="25">
        <v>0</v>
      </c>
      <c r="M32" s="26">
        <v>0</v>
      </c>
      <c r="N32" s="26">
        <v>0</v>
      </c>
      <c r="O32" s="26">
        <v>0</v>
      </c>
      <c r="P32" s="26">
        <v>0</v>
      </c>
      <c r="Q32" s="26">
        <v>0</v>
      </c>
      <c r="R32" s="26">
        <v>0</v>
      </c>
      <c r="S32" s="26">
        <v>2227.2599200000004</v>
      </c>
      <c r="T32" s="27">
        <f t="shared" si="1"/>
        <v>2227.2599200000004</v>
      </c>
      <c r="U32" s="1"/>
      <c r="V32" s="28">
        <f t="shared" si="2"/>
        <v>9859.619920000001</v>
      </c>
      <c r="W32" s="1"/>
      <c r="X32" s="1"/>
      <c r="Y32" s="1"/>
      <c r="Z32" s="1"/>
    </row>
    <row r="33" spans="1:26" ht="18" customHeight="1">
      <c r="A33" s="20" t="s">
        <v>39</v>
      </c>
      <c r="B33" s="20" t="s">
        <v>45</v>
      </c>
      <c r="C33" s="29"/>
      <c r="D33" s="30"/>
      <c r="E33" s="23">
        <v>11.67</v>
      </c>
      <c r="F33" s="24">
        <v>3.5</v>
      </c>
      <c r="G33" s="24">
        <v>191</v>
      </c>
      <c r="H33" s="5">
        <f t="shared" si="0"/>
        <v>7801.3949999999995</v>
      </c>
      <c r="I33" s="1"/>
      <c r="J33" s="23">
        <v>552.39</v>
      </c>
      <c r="K33" s="1"/>
      <c r="L33" s="25">
        <v>0</v>
      </c>
      <c r="M33" s="26">
        <v>0</v>
      </c>
      <c r="N33" s="26">
        <v>0</v>
      </c>
      <c r="O33" s="26">
        <v>0</v>
      </c>
      <c r="P33" s="26">
        <v>0</v>
      </c>
      <c r="Q33" s="26">
        <v>0</v>
      </c>
      <c r="R33" s="26">
        <v>0</v>
      </c>
      <c r="S33" s="26">
        <v>2245.5741900000003</v>
      </c>
      <c r="T33" s="27">
        <f t="shared" si="1"/>
        <v>2245.5741900000003</v>
      </c>
      <c r="U33" s="1"/>
      <c r="V33" s="28">
        <f t="shared" si="2"/>
        <v>10046.96919</v>
      </c>
      <c r="W33" s="1"/>
      <c r="X33" s="1"/>
      <c r="Y33" s="1"/>
      <c r="Z33" s="1"/>
    </row>
    <row r="34" spans="1:26" ht="18" customHeight="1">
      <c r="A34" s="20" t="s">
        <v>39</v>
      </c>
      <c r="B34" s="20" t="s">
        <v>45</v>
      </c>
      <c r="C34" s="21"/>
      <c r="D34" s="22"/>
      <c r="E34" s="23">
        <v>13</v>
      </c>
      <c r="F34" s="24">
        <v>3</v>
      </c>
      <c r="G34" s="24">
        <v>191</v>
      </c>
      <c r="H34" s="5">
        <f t="shared" si="0"/>
        <v>7449</v>
      </c>
      <c r="I34" s="1"/>
      <c r="J34" s="23">
        <v>527.44000000000005</v>
      </c>
      <c r="K34" s="1"/>
      <c r="L34" s="25">
        <v>0</v>
      </c>
      <c r="M34" s="26">
        <v>0</v>
      </c>
      <c r="N34" s="26">
        <v>0</v>
      </c>
      <c r="O34" s="26">
        <v>0</v>
      </c>
      <c r="P34" s="26">
        <v>0</v>
      </c>
      <c r="Q34" s="26">
        <v>0</v>
      </c>
      <c r="R34" s="26">
        <v>0</v>
      </c>
      <c r="S34" s="26">
        <v>2144.1380000000004</v>
      </c>
      <c r="T34" s="27">
        <f t="shared" si="1"/>
        <v>2144.1380000000004</v>
      </c>
      <c r="U34" s="1"/>
      <c r="V34" s="28">
        <f t="shared" si="2"/>
        <v>9593.1380000000008</v>
      </c>
      <c r="W34" s="1"/>
      <c r="X34" s="1"/>
      <c r="Y34" s="1"/>
      <c r="Z34" s="1"/>
    </row>
    <row r="35" spans="1:26" ht="18" customHeight="1">
      <c r="A35" s="20" t="s">
        <v>46</v>
      </c>
      <c r="B35" s="20" t="s">
        <v>47</v>
      </c>
      <c r="C35" s="29"/>
      <c r="D35" s="30"/>
      <c r="E35" s="23">
        <v>20.8</v>
      </c>
      <c r="F35" s="24">
        <v>8</v>
      </c>
      <c r="G35" s="24">
        <v>186</v>
      </c>
      <c r="H35" s="5">
        <f t="shared" si="0"/>
        <v>30950.400000000001</v>
      </c>
      <c r="I35" s="1"/>
      <c r="J35" s="23">
        <v>1008</v>
      </c>
      <c r="K35" s="1"/>
      <c r="L35" s="25">
        <v>0</v>
      </c>
      <c r="M35" s="26">
        <v>0</v>
      </c>
      <c r="N35" s="26">
        <v>0</v>
      </c>
      <c r="O35" s="26">
        <v>0</v>
      </c>
      <c r="P35" s="26">
        <v>0</v>
      </c>
      <c r="Q35" s="26">
        <v>0</v>
      </c>
      <c r="R35" s="26">
        <v>0</v>
      </c>
      <c r="S35" s="26">
        <v>10099.948800000002</v>
      </c>
      <c r="T35" s="27">
        <f t="shared" si="1"/>
        <v>10099.948800000002</v>
      </c>
      <c r="U35" s="1"/>
      <c r="V35" s="28">
        <f t="shared" si="2"/>
        <v>41050.348800000007</v>
      </c>
      <c r="W35" s="1"/>
      <c r="X35" s="1"/>
      <c r="Y35" s="1"/>
      <c r="Z35" s="1"/>
    </row>
    <row r="36" spans="1:26" ht="18" customHeight="1">
      <c r="A36" s="20" t="s">
        <v>46</v>
      </c>
      <c r="B36" s="20" t="s">
        <v>41</v>
      </c>
      <c r="C36" s="21"/>
      <c r="D36" s="22"/>
      <c r="E36" s="23">
        <v>16</v>
      </c>
      <c r="F36" s="24">
        <v>8</v>
      </c>
      <c r="G36" s="24">
        <v>186</v>
      </c>
      <c r="H36" s="5">
        <f t="shared" si="0"/>
        <v>23808</v>
      </c>
      <c r="I36" s="1"/>
      <c r="J36" s="23">
        <v>1008</v>
      </c>
      <c r="K36" s="1"/>
      <c r="L36" s="25">
        <v>0</v>
      </c>
      <c r="M36" s="26">
        <v>0</v>
      </c>
      <c r="N36" s="26">
        <v>0</v>
      </c>
      <c r="O36" s="26">
        <v>0</v>
      </c>
      <c r="P36" s="26">
        <v>0</v>
      </c>
      <c r="Q36" s="26">
        <v>0</v>
      </c>
      <c r="R36" s="26">
        <v>0</v>
      </c>
      <c r="S36" s="26">
        <v>7536.5760000000009</v>
      </c>
      <c r="T36" s="27">
        <f t="shared" si="1"/>
        <v>7536.5760000000009</v>
      </c>
      <c r="U36" s="1"/>
      <c r="V36" s="28">
        <f t="shared" si="2"/>
        <v>31344.576000000001</v>
      </c>
      <c r="W36" s="1"/>
      <c r="X36" s="1"/>
      <c r="Y36" s="1"/>
      <c r="Z36" s="1"/>
    </row>
    <row r="37" spans="1:26" ht="18" customHeight="1">
      <c r="A37" s="20" t="s">
        <v>46</v>
      </c>
      <c r="B37" s="20" t="s">
        <v>48</v>
      </c>
      <c r="C37" s="29"/>
      <c r="D37" s="30"/>
      <c r="E37" s="23">
        <v>14.73</v>
      </c>
      <c r="F37" s="24">
        <v>8</v>
      </c>
      <c r="G37" s="24">
        <v>186</v>
      </c>
      <c r="H37" s="5">
        <f t="shared" si="0"/>
        <v>21918.240000000002</v>
      </c>
      <c r="I37" s="1"/>
      <c r="J37" s="23">
        <v>1008</v>
      </c>
      <c r="K37" s="1"/>
      <c r="L37" s="25">
        <v>0</v>
      </c>
      <c r="M37" s="26">
        <v>0</v>
      </c>
      <c r="N37" s="26">
        <v>0</v>
      </c>
      <c r="O37" s="26">
        <v>0</v>
      </c>
      <c r="P37" s="26">
        <v>0</v>
      </c>
      <c r="Q37" s="26">
        <v>0</v>
      </c>
      <c r="R37" s="26">
        <v>0</v>
      </c>
      <c r="S37" s="26">
        <v>6858.3502800000015</v>
      </c>
      <c r="T37" s="27">
        <f t="shared" si="1"/>
        <v>6858.3502800000015</v>
      </c>
      <c r="U37" s="1"/>
      <c r="V37" s="28">
        <f t="shared" si="2"/>
        <v>28776.590280000004</v>
      </c>
      <c r="W37" s="1"/>
      <c r="X37" s="1"/>
      <c r="Y37" s="1"/>
      <c r="Z37" s="1"/>
    </row>
    <row r="38" spans="1:26" ht="18" customHeight="1">
      <c r="A38" s="20" t="s">
        <v>46</v>
      </c>
      <c r="B38" s="20" t="s">
        <v>48</v>
      </c>
      <c r="C38" s="21"/>
      <c r="D38" s="22"/>
      <c r="E38" s="23">
        <v>14.5</v>
      </c>
      <c r="F38" s="24">
        <v>7.5</v>
      </c>
      <c r="G38" s="24">
        <v>186</v>
      </c>
      <c r="H38" s="5">
        <f t="shared" si="0"/>
        <v>20227.5</v>
      </c>
      <c r="I38" s="1"/>
      <c r="J38" s="23">
        <v>1008</v>
      </c>
      <c r="K38" s="1"/>
      <c r="L38" s="25">
        <v>0</v>
      </c>
      <c r="M38" s="26">
        <v>0</v>
      </c>
      <c r="N38" s="26">
        <v>0</v>
      </c>
      <c r="O38" s="26">
        <v>0</v>
      </c>
      <c r="P38" s="26">
        <v>0</v>
      </c>
      <c r="Q38" s="26">
        <v>0</v>
      </c>
      <c r="R38" s="26">
        <v>0</v>
      </c>
      <c r="S38" s="26">
        <v>6251.551875000001</v>
      </c>
      <c r="T38" s="27">
        <f t="shared" si="1"/>
        <v>6251.551875000001</v>
      </c>
      <c r="U38" s="1"/>
      <c r="V38" s="28">
        <f t="shared" si="2"/>
        <v>26479.051875000001</v>
      </c>
      <c r="W38" s="1"/>
      <c r="X38" s="1"/>
      <c r="Y38" s="1"/>
      <c r="Z38" s="1"/>
    </row>
    <row r="39" spans="1:26" ht="18" customHeight="1">
      <c r="A39" s="20" t="s">
        <v>46</v>
      </c>
      <c r="B39" s="20" t="s">
        <v>48</v>
      </c>
      <c r="C39" s="29"/>
      <c r="D39" s="30"/>
      <c r="E39" s="23">
        <v>14.75</v>
      </c>
      <c r="F39" s="24">
        <v>7</v>
      </c>
      <c r="G39" s="24">
        <v>186</v>
      </c>
      <c r="H39" s="5">
        <f t="shared" si="0"/>
        <v>19204.5</v>
      </c>
      <c r="I39" s="1"/>
      <c r="J39" s="23">
        <v>1008</v>
      </c>
      <c r="K39" s="1"/>
      <c r="L39" s="25">
        <v>0</v>
      </c>
      <c r="M39" s="26">
        <v>0</v>
      </c>
      <c r="N39" s="26">
        <v>0</v>
      </c>
      <c r="O39" s="26">
        <v>0</v>
      </c>
      <c r="P39" s="26">
        <v>0</v>
      </c>
      <c r="Q39" s="26">
        <v>0</v>
      </c>
      <c r="R39" s="26">
        <v>0</v>
      </c>
      <c r="S39" s="26">
        <v>5884.4021250000005</v>
      </c>
      <c r="T39" s="27">
        <f t="shared" si="1"/>
        <v>5884.4021250000005</v>
      </c>
      <c r="U39" s="1"/>
      <c r="V39" s="28">
        <f t="shared" si="2"/>
        <v>25088.902125000001</v>
      </c>
      <c r="W39" s="1"/>
      <c r="X39" s="1"/>
      <c r="Y39" s="1"/>
      <c r="Z39" s="1"/>
    </row>
    <row r="40" spans="1:26" ht="18" customHeight="1">
      <c r="A40" s="20" t="s">
        <v>46</v>
      </c>
      <c r="B40" s="20" t="s">
        <v>49</v>
      </c>
      <c r="C40" s="29"/>
      <c r="D40" s="30"/>
      <c r="E40" s="23">
        <v>14</v>
      </c>
      <c r="F40" s="24">
        <v>5.5</v>
      </c>
      <c r="G40" s="24">
        <v>186</v>
      </c>
      <c r="H40" s="5">
        <f t="shared" si="0"/>
        <v>14322</v>
      </c>
      <c r="I40" s="1"/>
      <c r="J40" s="23">
        <v>1008</v>
      </c>
      <c r="K40" s="1"/>
      <c r="L40" s="25">
        <v>0</v>
      </c>
      <c r="M40" s="26">
        <v>0</v>
      </c>
      <c r="N40" s="26">
        <v>0</v>
      </c>
      <c r="O40" s="26">
        <v>0</v>
      </c>
      <c r="P40" s="26">
        <v>0</v>
      </c>
      <c r="Q40" s="26">
        <v>0</v>
      </c>
      <c r="R40" s="26">
        <v>0</v>
      </c>
      <c r="S40" s="26">
        <v>4132.0965000000006</v>
      </c>
      <c r="T40" s="27">
        <f t="shared" si="1"/>
        <v>4132.0965000000006</v>
      </c>
      <c r="U40" s="1"/>
      <c r="V40" s="28">
        <f t="shared" si="2"/>
        <v>18454.0965</v>
      </c>
      <c r="W40" s="1"/>
      <c r="X40" s="1"/>
      <c r="Y40" s="1"/>
      <c r="Z40" s="1"/>
    </row>
    <row r="41" spans="1:26" ht="18" customHeight="1">
      <c r="A41" s="20" t="s">
        <v>46</v>
      </c>
      <c r="B41" s="20" t="s">
        <v>50</v>
      </c>
      <c r="C41" s="21"/>
      <c r="D41" s="22"/>
      <c r="E41" s="23">
        <v>14</v>
      </c>
      <c r="F41" s="24">
        <v>8</v>
      </c>
      <c r="G41" s="24">
        <v>186</v>
      </c>
      <c r="H41" s="5">
        <f t="shared" si="0"/>
        <v>20832</v>
      </c>
      <c r="I41" s="1"/>
      <c r="J41" s="23">
        <v>1008</v>
      </c>
      <c r="K41" s="1"/>
      <c r="L41" s="25">
        <v>0</v>
      </c>
      <c r="M41" s="26">
        <v>0</v>
      </c>
      <c r="N41" s="26">
        <v>0</v>
      </c>
      <c r="O41" s="26">
        <v>0</v>
      </c>
      <c r="P41" s="26">
        <v>0</v>
      </c>
      <c r="Q41" s="26">
        <v>0</v>
      </c>
      <c r="R41" s="26">
        <v>0</v>
      </c>
      <c r="S41" s="26">
        <v>6468.5040000000008</v>
      </c>
      <c r="T41" s="27">
        <f t="shared" si="1"/>
        <v>6468.5040000000008</v>
      </c>
      <c r="U41" s="1"/>
      <c r="V41" s="28">
        <f t="shared" si="2"/>
        <v>27300.504000000001</v>
      </c>
      <c r="W41" s="1"/>
      <c r="X41" s="1"/>
      <c r="Y41" s="1"/>
      <c r="Z41" s="1"/>
    </row>
    <row r="42" spans="1:26" ht="18" customHeight="1">
      <c r="A42" s="20" t="s">
        <v>46</v>
      </c>
      <c r="B42" s="20" t="s">
        <v>50</v>
      </c>
      <c r="C42" s="21"/>
      <c r="D42" s="22"/>
      <c r="E42" s="23">
        <v>14.86</v>
      </c>
      <c r="F42" s="24">
        <v>8</v>
      </c>
      <c r="G42" s="24">
        <v>186</v>
      </c>
      <c r="H42" s="5">
        <f t="shared" si="0"/>
        <v>22111.68</v>
      </c>
      <c r="I42" s="1"/>
      <c r="J42" s="23">
        <v>1008</v>
      </c>
      <c r="K42" s="1"/>
      <c r="L42" s="25">
        <v>0</v>
      </c>
      <c r="M42" s="26">
        <v>0</v>
      </c>
      <c r="N42" s="26">
        <v>0</v>
      </c>
      <c r="O42" s="26">
        <v>0</v>
      </c>
      <c r="P42" s="26">
        <v>0</v>
      </c>
      <c r="Q42" s="26">
        <v>0</v>
      </c>
      <c r="R42" s="26">
        <v>0</v>
      </c>
      <c r="S42" s="26">
        <v>6720.0321600000007</v>
      </c>
      <c r="T42" s="27">
        <f t="shared" si="1"/>
        <v>6720.0321600000007</v>
      </c>
      <c r="U42" s="1"/>
      <c r="V42" s="28">
        <f t="shared" si="2"/>
        <v>28831.712160000003</v>
      </c>
      <c r="W42" s="1"/>
      <c r="X42" s="1"/>
      <c r="Y42" s="1"/>
      <c r="Z42" s="1"/>
    </row>
    <row r="43" spans="1:26" ht="18" customHeight="1">
      <c r="A43" s="20" t="s">
        <v>46</v>
      </c>
      <c r="B43" s="20" t="s">
        <v>50</v>
      </c>
      <c r="C43" s="29"/>
      <c r="D43" s="30"/>
      <c r="E43" s="23">
        <v>13.5</v>
      </c>
      <c r="F43" s="24">
        <v>4.5</v>
      </c>
      <c r="G43" s="24">
        <v>186</v>
      </c>
      <c r="H43" s="5">
        <f t="shared" si="0"/>
        <v>11299.5</v>
      </c>
      <c r="I43" s="1"/>
      <c r="J43" s="23">
        <v>779.67</v>
      </c>
      <c r="K43" s="1"/>
      <c r="L43" s="25">
        <v>0</v>
      </c>
      <c r="M43" s="26">
        <v>0</v>
      </c>
      <c r="N43" s="26">
        <v>0</v>
      </c>
      <c r="O43" s="26">
        <v>0</v>
      </c>
      <c r="P43" s="26">
        <v>0</v>
      </c>
      <c r="Q43" s="26">
        <v>0</v>
      </c>
      <c r="R43" s="26">
        <v>0</v>
      </c>
      <c r="S43" s="26">
        <v>3169.5052500000002</v>
      </c>
      <c r="T43" s="27">
        <f t="shared" si="1"/>
        <v>3169.5052500000002</v>
      </c>
      <c r="U43" s="1"/>
      <c r="V43" s="28">
        <f t="shared" si="2"/>
        <v>14469.00525</v>
      </c>
      <c r="W43" s="1"/>
      <c r="X43" s="1"/>
      <c r="Y43" s="1"/>
      <c r="Z43" s="1"/>
    </row>
    <row r="44" spans="1:26" ht="18" customHeight="1">
      <c r="A44" s="20" t="s">
        <v>51</v>
      </c>
      <c r="B44" s="20" t="s">
        <v>52</v>
      </c>
      <c r="C44" s="21"/>
      <c r="D44" s="22"/>
      <c r="E44" s="23">
        <v>18.02</v>
      </c>
      <c r="F44" s="24">
        <v>7.25</v>
      </c>
      <c r="G44" s="24">
        <v>186</v>
      </c>
      <c r="H44" s="5">
        <f t="shared" si="0"/>
        <v>24299.97</v>
      </c>
      <c r="I44" s="1"/>
      <c r="J44" s="23">
        <v>1008</v>
      </c>
      <c r="K44" s="1"/>
      <c r="L44" s="25">
        <v>0</v>
      </c>
      <c r="M44" s="26">
        <v>0</v>
      </c>
      <c r="N44" s="26">
        <v>0</v>
      </c>
      <c r="O44" s="26">
        <v>0</v>
      </c>
      <c r="P44" s="26">
        <v>0</v>
      </c>
      <c r="Q44" s="26">
        <v>0</v>
      </c>
      <c r="R44" s="26">
        <v>0</v>
      </c>
      <c r="S44" s="26">
        <v>7713.1416525000022</v>
      </c>
      <c r="T44" s="27">
        <f t="shared" si="1"/>
        <v>7713.1416525000022</v>
      </c>
      <c r="U44" s="1"/>
      <c r="V44" s="28">
        <f t="shared" si="2"/>
        <v>32013.111652500003</v>
      </c>
      <c r="W44" s="1"/>
      <c r="X44" s="1"/>
      <c r="Y44" s="1"/>
      <c r="Z44" s="1"/>
    </row>
    <row r="45" spans="1:26" ht="18" customHeight="1">
      <c r="A45" s="20" t="s">
        <v>51</v>
      </c>
      <c r="B45" s="20" t="s">
        <v>48</v>
      </c>
      <c r="C45" s="29"/>
      <c r="D45" s="30"/>
      <c r="E45" s="23">
        <v>14.5</v>
      </c>
      <c r="F45" s="24">
        <v>6.75</v>
      </c>
      <c r="G45" s="24">
        <v>183</v>
      </c>
      <c r="H45" s="5">
        <f t="shared" si="0"/>
        <v>17911.125</v>
      </c>
      <c r="I45" s="1"/>
      <c r="J45" s="23">
        <v>1008</v>
      </c>
      <c r="K45" s="1"/>
      <c r="L45" s="25">
        <v>0</v>
      </c>
      <c r="M45" s="26">
        <v>0</v>
      </c>
      <c r="N45" s="26">
        <v>0</v>
      </c>
      <c r="O45" s="26">
        <v>0</v>
      </c>
      <c r="P45" s="26">
        <v>0</v>
      </c>
      <c r="Q45" s="26">
        <v>0</v>
      </c>
      <c r="R45" s="26">
        <v>0</v>
      </c>
      <c r="S45" s="26">
        <v>5525.5966875000004</v>
      </c>
      <c r="T45" s="27">
        <f t="shared" si="1"/>
        <v>5525.5966875000004</v>
      </c>
      <c r="U45" s="1"/>
      <c r="V45" s="28">
        <f t="shared" si="2"/>
        <v>23436.721687500001</v>
      </c>
      <c r="W45" s="1"/>
      <c r="X45" s="1"/>
      <c r="Y45" s="1"/>
      <c r="Z45" s="1"/>
    </row>
    <row r="46" spans="1:26" ht="18" customHeight="1">
      <c r="A46" s="20" t="s">
        <v>51</v>
      </c>
      <c r="B46" s="20" t="s">
        <v>48</v>
      </c>
      <c r="C46" s="21"/>
      <c r="D46" s="22"/>
      <c r="E46" s="23">
        <v>14.04</v>
      </c>
      <c r="F46" s="24">
        <v>5</v>
      </c>
      <c r="G46" s="24">
        <v>183</v>
      </c>
      <c r="H46" s="5">
        <f t="shared" si="0"/>
        <v>12846.599999999999</v>
      </c>
      <c r="I46" s="1"/>
      <c r="J46" s="23">
        <v>925.17</v>
      </c>
      <c r="K46" s="1"/>
      <c r="L46" s="25">
        <v>0</v>
      </c>
      <c r="M46" s="26">
        <v>0</v>
      </c>
      <c r="N46" s="26">
        <v>0</v>
      </c>
      <c r="O46" s="26">
        <v>0</v>
      </c>
      <c r="P46" s="26">
        <v>0</v>
      </c>
      <c r="Q46" s="26">
        <v>0</v>
      </c>
      <c r="R46" s="26">
        <v>0</v>
      </c>
      <c r="S46" s="26">
        <v>3760.995899999999</v>
      </c>
      <c r="T46" s="27">
        <f t="shared" si="1"/>
        <v>3760.995899999999</v>
      </c>
      <c r="U46" s="1"/>
      <c r="V46" s="28">
        <f t="shared" si="2"/>
        <v>16607.595899999997</v>
      </c>
      <c r="W46" s="1"/>
      <c r="X46" s="1"/>
      <c r="Y46" s="1"/>
      <c r="Z46" s="1"/>
    </row>
    <row r="47" spans="1:26" ht="18" customHeight="1">
      <c r="A47" s="20" t="s">
        <v>51</v>
      </c>
      <c r="B47" s="20" t="s">
        <v>48</v>
      </c>
      <c r="C47" s="29"/>
      <c r="D47" s="30"/>
      <c r="E47" s="23">
        <v>13.5</v>
      </c>
      <c r="F47" s="24">
        <v>4</v>
      </c>
      <c r="G47" s="24">
        <v>183</v>
      </c>
      <c r="H47" s="5">
        <f t="shared" si="0"/>
        <v>9882</v>
      </c>
      <c r="I47" s="1"/>
      <c r="J47" s="23">
        <v>711.67</v>
      </c>
      <c r="K47" s="1"/>
      <c r="L47" s="25">
        <v>0</v>
      </c>
      <c r="M47" s="26">
        <v>0</v>
      </c>
      <c r="N47" s="26">
        <v>0</v>
      </c>
      <c r="O47" s="26">
        <v>0</v>
      </c>
      <c r="P47" s="26">
        <v>0</v>
      </c>
      <c r="Q47" s="26">
        <v>0</v>
      </c>
      <c r="R47" s="26">
        <v>0</v>
      </c>
      <c r="S47" s="26">
        <v>2893.0730000000003</v>
      </c>
      <c r="T47" s="27">
        <f t="shared" si="1"/>
        <v>2893.0730000000003</v>
      </c>
      <c r="U47" s="1"/>
      <c r="V47" s="28">
        <f t="shared" si="2"/>
        <v>12775.073</v>
      </c>
      <c r="W47" s="1"/>
      <c r="X47" s="1"/>
      <c r="Y47" s="1"/>
      <c r="Z47" s="1"/>
    </row>
    <row r="48" spans="1:26" ht="18" customHeight="1">
      <c r="A48" s="20" t="s">
        <v>51</v>
      </c>
      <c r="B48" s="20" t="s">
        <v>50</v>
      </c>
      <c r="C48" s="21"/>
      <c r="D48" s="22"/>
      <c r="E48" s="23">
        <v>13.5</v>
      </c>
      <c r="F48" s="24">
        <v>5</v>
      </c>
      <c r="G48" s="24">
        <v>183</v>
      </c>
      <c r="H48" s="5">
        <f t="shared" si="0"/>
        <v>12352.5</v>
      </c>
      <c r="I48" s="1"/>
      <c r="J48" s="23">
        <v>889.5825000000001</v>
      </c>
      <c r="K48" s="1"/>
      <c r="L48" s="25">
        <v>0</v>
      </c>
      <c r="M48" s="26">
        <v>0</v>
      </c>
      <c r="N48" s="26">
        <v>0</v>
      </c>
      <c r="O48" s="26">
        <v>0</v>
      </c>
      <c r="P48" s="26">
        <v>0</v>
      </c>
      <c r="Q48" s="26">
        <v>0</v>
      </c>
      <c r="R48" s="26">
        <v>0</v>
      </c>
      <c r="S48" s="26">
        <v>3616.3462500000001</v>
      </c>
      <c r="T48" s="27">
        <f t="shared" si="1"/>
        <v>3616.3462500000001</v>
      </c>
      <c r="U48" s="1"/>
      <c r="V48" s="28">
        <f t="shared" si="2"/>
        <v>15968.846250000001</v>
      </c>
      <c r="W48" s="1"/>
      <c r="X48" s="1"/>
      <c r="Y48" s="1"/>
      <c r="Z48" s="1"/>
    </row>
    <row r="49" spans="1:26" ht="18" customHeight="1">
      <c r="A49" s="20" t="s">
        <v>53</v>
      </c>
      <c r="B49" s="20" t="s">
        <v>47</v>
      </c>
      <c r="C49" s="29"/>
      <c r="D49" s="30"/>
      <c r="E49" s="23">
        <v>15.45</v>
      </c>
      <c r="F49" s="24">
        <v>7.75</v>
      </c>
      <c r="G49" s="24">
        <v>186</v>
      </c>
      <c r="H49" s="5">
        <f t="shared" si="0"/>
        <v>22271.174999999999</v>
      </c>
      <c r="I49" s="1"/>
      <c r="J49" s="23">
        <v>1008</v>
      </c>
      <c r="K49" s="1"/>
      <c r="L49" s="25">
        <v>0</v>
      </c>
      <c r="M49" s="26">
        <v>0</v>
      </c>
      <c r="N49" s="26">
        <v>0</v>
      </c>
      <c r="O49" s="26">
        <v>0</v>
      </c>
      <c r="P49" s="26">
        <v>0</v>
      </c>
      <c r="Q49" s="26">
        <v>0</v>
      </c>
      <c r="R49" s="26">
        <v>0</v>
      </c>
      <c r="S49" s="26">
        <v>6985.0169437500008</v>
      </c>
      <c r="T49" s="27">
        <f t="shared" si="1"/>
        <v>6985.0169437500008</v>
      </c>
      <c r="U49" s="1"/>
      <c r="V49" s="28">
        <f t="shared" si="2"/>
        <v>29256.19194375</v>
      </c>
      <c r="W49" s="1"/>
      <c r="X49" s="1"/>
      <c r="Y49" s="1"/>
      <c r="Z49" s="1"/>
    </row>
    <row r="50" spans="1:26" ht="18" customHeight="1">
      <c r="A50" s="20" t="s">
        <v>54</v>
      </c>
      <c r="B50" s="20" t="s">
        <v>48</v>
      </c>
      <c r="C50" s="21"/>
      <c r="D50" s="22"/>
      <c r="E50" s="23">
        <v>13.39</v>
      </c>
      <c r="F50" s="24">
        <v>4.5</v>
      </c>
      <c r="G50" s="24">
        <v>183</v>
      </c>
      <c r="H50" s="5">
        <f t="shared" si="0"/>
        <v>11026.665000000001</v>
      </c>
      <c r="I50" s="1"/>
      <c r="J50" s="23">
        <v>794.10099000000002</v>
      </c>
      <c r="K50" s="1"/>
      <c r="L50" s="25">
        <v>0</v>
      </c>
      <c r="M50" s="26">
        <v>0</v>
      </c>
      <c r="N50" s="26">
        <v>0</v>
      </c>
      <c r="O50" s="26">
        <v>0</v>
      </c>
      <c r="P50" s="26">
        <v>0</v>
      </c>
      <c r="Q50" s="26">
        <v>0</v>
      </c>
      <c r="R50" s="26">
        <v>0</v>
      </c>
      <c r="S50" s="26">
        <v>3228.1914075000004</v>
      </c>
      <c r="T50" s="27">
        <f t="shared" si="1"/>
        <v>3228.1914075000004</v>
      </c>
      <c r="U50" s="1"/>
      <c r="V50" s="28">
        <f t="shared" si="2"/>
        <v>14254.856407500001</v>
      </c>
      <c r="W50" s="1"/>
      <c r="X50" s="1"/>
      <c r="Y50" s="1"/>
      <c r="Z50" s="1"/>
    </row>
    <row r="51" spans="1:26" ht="18" customHeight="1">
      <c r="A51" s="20" t="s">
        <v>54</v>
      </c>
      <c r="B51" s="20" t="s">
        <v>55</v>
      </c>
      <c r="C51" s="29"/>
      <c r="D51" s="30"/>
      <c r="E51" s="23">
        <v>13</v>
      </c>
      <c r="F51" s="24">
        <v>4</v>
      </c>
      <c r="G51" s="24">
        <v>183</v>
      </c>
      <c r="H51" s="5">
        <f t="shared" si="0"/>
        <v>9516</v>
      </c>
      <c r="I51" s="1"/>
      <c r="J51" s="23">
        <v>685.30800000000011</v>
      </c>
      <c r="K51" s="1"/>
      <c r="L51" s="25">
        <v>0</v>
      </c>
      <c r="M51" s="26">
        <v>0</v>
      </c>
      <c r="N51" s="26">
        <v>0</v>
      </c>
      <c r="O51" s="26">
        <v>0</v>
      </c>
      <c r="P51" s="26">
        <v>0</v>
      </c>
      <c r="Q51" s="26">
        <v>0</v>
      </c>
      <c r="R51" s="26">
        <v>0</v>
      </c>
      <c r="S51" s="26">
        <v>2785.9260000000004</v>
      </c>
      <c r="T51" s="27">
        <f t="shared" si="1"/>
        <v>2785.9260000000004</v>
      </c>
      <c r="U51" s="1"/>
      <c r="V51" s="28">
        <f t="shared" si="2"/>
        <v>12301.925999999999</v>
      </c>
      <c r="W51" s="1"/>
      <c r="X51" s="1"/>
      <c r="Y51" s="1"/>
      <c r="Z51" s="1"/>
    </row>
    <row r="52" spans="1:26" ht="18" customHeight="1">
      <c r="A52" s="20" t="s">
        <v>54</v>
      </c>
      <c r="B52" s="20" t="s">
        <v>50</v>
      </c>
      <c r="C52" s="21"/>
      <c r="D52" s="22"/>
      <c r="E52" s="23">
        <v>13.5</v>
      </c>
      <c r="F52" s="24">
        <v>6.25</v>
      </c>
      <c r="G52" s="24">
        <v>183</v>
      </c>
      <c r="H52" s="5">
        <f t="shared" si="0"/>
        <v>15440.625</v>
      </c>
      <c r="I52" s="1"/>
      <c r="J52" s="23">
        <v>1008</v>
      </c>
      <c r="K52" s="1"/>
      <c r="L52" s="25">
        <v>0</v>
      </c>
      <c r="M52" s="26">
        <v>0</v>
      </c>
      <c r="N52" s="26">
        <v>0</v>
      </c>
      <c r="O52" s="26">
        <v>0</v>
      </c>
      <c r="P52" s="26">
        <v>0</v>
      </c>
      <c r="Q52" s="26">
        <v>0</v>
      </c>
      <c r="R52" s="26">
        <v>0</v>
      </c>
      <c r="S52" s="26">
        <v>4624.4109375000007</v>
      </c>
      <c r="T52" s="27">
        <f t="shared" si="1"/>
        <v>4624.4109375000007</v>
      </c>
      <c r="U52" s="1"/>
      <c r="V52" s="28">
        <f t="shared" si="2"/>
        <v>20065.035937500001</v>
      </c>
      <c r="W52" s="1"/>
      <c r="X52" s="1"/>
      <c r="Y52" s="1"/>
      <c r="Z52" s="1"/>
    </row>
    <row r="53" spans="1:26" ht="18" customHeight="1">
      <c r="A53" s="20" t="s">
        <v>54</v>
      </c>
      <c r="B53" s="20" t="s">
        <v>50</v>
      </c>
      <c r="C53" s="29"/>
      <c r="D53" s="30"/>
      <c r="E53" s="23">
        <v>13</v>
      </c>
      <c r="F53" s="24">
        <v>3.25</v>
      </c>
      <c r="G53" s="24">
        <v>183</v>
      </c>
      <c r="H53" s="5">
        <f t="shared" si="0"/>
        <v>7731.75</v>
      </c>
      <c r="I53" s="1"/>
      <c r="J53" s="23">
        <v>7858.5</v>
      </c>
      <c r="K53" s="1"/>
      <c r="L53" s="25">
        <v>0</v>
      </c>
      <c r="M53" s="26">
        <v>0</v>
      </c>
      <c r="N53" s="26">
        <v>0</v>
      </c>
      <c r="O53" s="26">
        <v>0</v>
      </c>
      <c r="P53" s="26">
        <v>0</v>
      </c>
      <c r="Q53" s="26">
        <v>0</v>
      </c>
      <c r="R53" s="26">
        <v>0</v>
      </c>
      <c r="S53" s="26">
        <v>-5111.9542499999998</v>
      </c>
      <c r="T53" s="27">
        <f t="shared" si="1"/>
        <v>-5111.9542499999998</v>
      </c>
      <c r="U53" s="1"/>
      <c r="V53" s="28">
        <f t="shared" si="2"/>
        <v>2619.7957500000002</v>
      </c>
      <c r="W53" s="1"/>
      <c r="X53" s="1"/>
      <c r="Y53" s="1"/>
      <c r="Z53" s="1"/>
    </row>
    <row r="54" spans="1:26" ht="18" customHeight="1">
      <c r="A54" s="20" t="s">
        <v>56</v>
      </c>
      <c r="B54" s="20" t="s">
        <v>47</v>
      </c>
      <c r="C54" s="21"/>
      <c r="D54" s="22"/>
      <c r="E54" s="23">
        <v>14.5</v>
      </c>
      <c r="F54" s="24">
        <v>6</v>
      </c>
      <c r="G54" s="24">
        <v>183</v>
      </c>
      <c r="H54" s="5">
        <f t="shared" si="0"/>
        <v>15921</v>
      </c>
      <c r="I54" s="1"/>
      <c r="J54" s="23">
        <v>1008</v>
      </c>
      <c r="K54" s="1"/>
      <c r="L54" s="25">
        <v>0</v>
      </c>
      <c r="M54" s="26">
        <v>0</v>
      </c>
      <c r="N54" s="26">
        <v>0</v>
      </c>
      <c r="O54" s="26">
        <v>0</v>
      </c>
      <c r="P54" s="26">
        <v>0</v>
      </c>
      <c r="Q54" s="26">
        <v>0</v>
      </c>
      <c r="R54" s="26">
        <v>0</v>
      </c>
      <c r="S54" s="26">
        <v>4799.6415000000006</v>
      </c>
      <c r="T54" s="27">
        <f t="shared" si="1"/>
        <v>4799.6415000000006</v>
      </c>
      <c r="U54" s="1"/>
      <c r="V54" s="28">
        <f t="shared" si="2"/>
        <v>20720.641500000002</v>
      </c>
      <c r="W54" s="1"/>
      <c r="X54" s="1"/>
      <c r="Y54" s="1"/>
      <c r="Z54" s="1"/>
    </row>
    <row r="55" spans="1:26" ht="18" customHeight="1">
      <c r="A55" s="20" t="s">
        <v>57</v>
      </c>
      <c r="B55" s="20" t="s">
        <v>58</v>
      </c>
      <c r="C55" s="29"/>
      <c r="D55" s="30"/>
      <c r="E55" s="23">
        <v>14</v>
      </c>
      <c r="F55" s="24">
        <v>3.5</v>
      </c>
      <c r="G55" s="24">
        <v>183</v>
      </c>
      <c r="H55" s="5">
        <f t="shared" si="0"/>
        <v>8967</v>
      </c>
      <c r="I55" s="1"/>
      <c r="J55" s="23">
        <v>645.77100000000007</v>
      </c>
      <c r="K55" s="1"/>
      <c r="L55" s="25">
        <v>0</v>
      </c>
      <c r="M55" s="26">
        <v>0</v>
      </c>
      <c r="N55" s="26">
        <v>0</v>
      </c>
      <c r="O55" s="26">
        <v>0</v>
      </c>
      <c r="P55" s="26">
        <v>0</v>
      </c>
      <c r="Q55" s="26">
        <v>0</v>
      </c>
      <c r="R55" s="26">
        <v>0</v>
      </c>
      <c r="S55" s="26">
        <v>2625.1995000000002</v>
      </c>
      <c r="T55" s="27">
        <f t="shared" si="1"/>
        <v>2625.1995000000002</v>
      </c>
      <c r="U55" s="1"/>
      <c r="V55" s="28">
        <f t="shared" si="2"/>
        <v>11592.199500000001</v>
      </c>
      <c r="W55" s="1"/>
      <c r="X55" s="1"/>
      <c r="Y55" s="1"/>
      <c r="Z55" s="1"/>
    </row>
    <row r="56" spans="1:26" ht="18" customHeight="1">
      <c r="A56" s="20" t="s">
        <v>56</v>
      </c>
      <c r="B56" s="20" t="s">
        <v>50</v>
      </c>
      <c r="C56" s="21"/>
      <c r="D56" s="22"/>
      <c r="E56" s="23">
        <v>13</v>
      </c>
      <c r="F56" s="24">
        <v>3.5</v>
      </c>
      <c r="G56" s="24">
        <v>183</v>
      </c>
      <c r="H56" s="5">
        <f t="shared" si="0"/>
        <v>8326.5</v>
      </c>
      <c r="I56" s="1"/>
      <c r="J56" s="23">
        <v>599.64449999999999</v>
      </c>
      <c r="K56" s="1"/>
      <c r="L56" s="25">
        <v>0</v>
      </c>
      <c r="M56" s="26">
        <v>0</v>
      </c>
      <c r="N56" s="26">
        <v>0</v>
      </c>
      <c r="O56" s="26">
        <v>0</v>
      </c>
      <c r="P56" s="26">
        <v>0</v>
      </c>
      <c r="Q56" s="26">
        <v>0</v>
      </c>
      <c r="R56" s="26">
        <v>0</v>
      </c>
      <c r="S56" s="26">
        <v>2437.6852500000005</v>
      </c>
      <c r="T56" s="27">
        <f t="shared" si="1"/>
        <v>2437.6852500000005</v>
      </c>
      <c r="U56" s="1"/>
      <c r="V56" s="28">
        <f t="shared" si="2"/>
        <v>10764.18525</v>
      </c>
      <c r="W56" s="1"/>
      <c r="X56" s="1"/>
      <c r="Y56" s="1"/>
      <c r="Z56" s="1"/>
    </row>
    <row r="57" spans="1:26" ht="18" customHeight="1">
      <c r="A57" s="20" t="s">
        <v>59</v>
      </c>
      <c r="B57" s="20" t="s">
        <v>47</v>
      </c>
      <c r="C57" s="29"/>
      <c r="D57" s="30"/>
      <c r="E57" s="23">
        <v>14.5</v>
      </c>
      <c r="F57" s="24">
        <v>4.75</v>
      </c>
      <c r="G57" s="24">
        <v>183</v>
      </c>
      <c r="H57" s="5">
        <f t="shared" si="0"/>
        <v>12604.125</v>
      </c>
      <c r="I57" s="1"/>
      <c r="J57" s="23">
        <v>907.7036250000001</v>
      </c>
      <c r="K57" s="1"/>
      <c r="L57" s="25">
        <v>0</v>
      </c>
      <c r="M57" s="26">
        <v>0</v>
      </c>
      <c r="N57" s="26">
        <v>0</v>
      </c>
      <c r="O57" s="26">
        <v>0</v>
      </c>
      <c r="P57" s="26">
        <v>0</v>
      </c>
      <c r="Q57" s="26">
        <v>0</v>
      </c>
      <c r="R57" s="26">
        <v>0</v>
      </c>
      <c r="S57" s="26">
        <v>3690.0125625000001</v>
      </c>
      <c r="T57" s="27">
        <f t="shared" si="1"/>
        <v>3690.0125625000001</v>
      </c>
      <c r="U57" s="1"/>
      <c r="V57" s="28">
        <f t="shared" si="2"/>
        <v>16294.1375625</v>
      </c>
      <c r="W57" s="1"/>
      <c r="X57" s="1"/>
      <c r="Y57" s="1"/>
      <c r="Z57" s="1"/>
    </row>
    <row r="58" spans="1:26" ht="18" customHeight="1">
      <c r="A58" s="20" t="s">
        <v>59</v>
      </c>
      <c r="B58" s="20" t="s">
        <v>58</v>
      </c>
      <c r="C58" s="29"/>
      <c r="D58" s="30"/>
      <c r="E58" s="23">
        <v>13.5</v>
      </c>
      <c r="F58" s="24">
        <v>3</v>
      </c>
      <c r="G58" s="24">
        <v>183</v>
      </c>
      <c r="H58" s="5">
        <f t="shared" si="0"/>
        <v>7411.5</v>
      </c>
      <c r="I58" s="1"/>
      <c r="J58" s="23">
        <v>533.74950000000001</v>
      </c>
      <c r="K58" s="1"/>
      <c r="L58" s="25">
        <v>0</v>
      </c>
      <c r="M58" s="26">
        <v>0</v>
      </c>
      <c r="N58" s="26">
        <v>0</v>
      </c>
      <c r="O58" s="26">
        <v>0</v>
      </c>
      <c r="P58" s="26">
        <v>0</v>
      </c>
      <c r="Q58" s="26">
        <v>0</v>
      </c>
      <c r="R58" s="26">
        <v>0</v>
      </c>
      <c r="S58" s="26">
        <v>2169.8077500000004</v>
      </c>
      <c r="T58" s="27">
        <f t="shared" si="1"/>
        <v>2169.8077500000004</v>
      </c>
      <c r="U58" s="1"/>
      <c r="V58" s="28">
        <f t="shared" si="2"/>
        <v>9581.3077499999999</v>
      </c>
      <c r="W58" s="1"/>
      <c r="X58" s="1"/>
      <c r="Y58" s="1"/>
      <c r="Z58" s="1"/>
    </row>
    <row r="59" spans="1:26" ht="18" customHeight="1">
      <c r="A59" s="20" t="s">
        <v>59</v>
      </c>
      <c r="B59" s="20" t="s">
        <v>50</v>
      </c>
      <c r="C59" s="29"/>
      <c r="D59" s="30"/>
      <c r="E59" s="23">
        <v>13.57</v>
      </c>
      <c r="F59" s="24">
        <v>3.5</v>
      </c>
      <c r="G59" s="24">
        <v>183</v>
      </c>
      <c r="H59" s="5">
        <f t="shared" si="0"/>
        <v>8691.5850000000009</v>
      </c>
      <c r="I59" s="1"/>
      <c r="J59" s="23">
        <v>625.9366050000001</v>
      </c>
      <c r="K59" s="1"/>
      <c r="L59" s="25">
        <v>0</v>
      </c>
      <c r="M59" s="26">
        <v>0</v>
      </c>
      <c r="N59" s="26">
        <v>0</v>
      </c>
      <c r="O59" s="26">
        <v>0</v>
      </c>
      <c r="P59" s="26">
        <v>0</v>
      </c>
      <c r="Q59" s="26">
        <v>0</v>
      </c>
      <c r="R59" s="26">
        <v>0</v>
      </c>
      <c r="S59" s="26">
        <v>2544.5683724999999</v>
      </c>
      <c r="T59" s="27">
        <f t="shared" si="1"/>
        <v>2544.5683724999999</v>
      </c>
      <c r="U59" s="1"/>
      <c r="V59" s="28">
        <f t="shared" si="2"/>
        <v>11236.153372500001</v>
      </c>
      <c r="W59" s="1"/>
      <c r="X59" s="1"/>
      <c r="Y59" s="1"/>
      <c r="Z59" s="1"/>
    </row>
    <row r="60" spans="1:26" ht="18" customHeight="1">
      <c r="A60" s="20" t="s">
        <v>60</v>
      </c>
      <c r="B60" s="20" t="s">
        <v>47</v>
      </c>
      <c r="C60" s="21"/>
      <c r="D60" s="22"/>
      <c r="E60" s="23">
        <v>14</v>
      </c>
      <c r="F60" s="24">
        <v>5</v>
      </c>
      <c r="G60" s="24">
        <v>183</v>
      </c>
      <c r="H60" s="5">
        <f t="shared" si="0"/>
        <v>12810</v>
      </c>
      <c r="I60" s="1"/>
      <c r="J60" s="23">
        <v>922.53000000000009</v>
      </c>
      <c r="K60" s="1"/>
      <c r="L60" s="25">
        <v>0</v>
      </c>
      <c r="M60" s="26">
        <v>0</v>
      </c>
      <c r="N60" s="26">
        <v>0</v>
      </c>
      <c r="O60" s="26">
        <v>0</v>
      </c>
      <c r="P60" s="26">
        <v>0</v>
      </c>
      <c r="Q60" s="26">
        <v>0</v>
      </c>
      <c r="R60" s="26">
        <v>0</v>
      </c>
      <c r="S60" s="26">
        <v>3750.2850000000003</v>
      </c>
      <c r="T60" s="27">
        <f t="shared" si="1"/>
        <v>3750.2850000000003</v>
      </c>
      <c r="U60" s="1"/>
      <c r="V60" s="28">
        <f t="shared" si="2"/>
        <v>16560.285</v>
      </c>
      <c r="W60" s="1"/>
      <c r="X60" s="1"/>
      <c r="Y60" s="1"/>
      <c r="Z60" s="1"/>
    </row>
    <row r="61" spans="1:26" ht="18" customHeight="1">
      <c r="A61" s="20" t="s">
        <v>60</v>
      </c>
      <c r="B61" s="20" t="s">
        <v>58</v>
      </c>
      <c r="C61" s="29"/>
      <c r="D61" s="30"/>
      <c r="E61" s="23">
        <v>13</v>
      </c>
      <c r="F61" s="24">
        <v>3.5</v>
      </c>
      <c r="G61" s="24">
        <v>183</v>
      </c>
      <c r="H61" s="5">
        <f t="shared" si="0"/>
        <v>8326.5</v>
      </c>
      <c r="I61" s="1"/>
      <c r="J61" s="23">
        <v>599.64449999999999</v>
      </c>
      <c r="K61" s="1"/>
      <c r="L61" s="25">
        <v>0</v>
      </c>
      <c r="M61" s="26">
        <v>0</v>
      </c>
      <c r="N61" s="26">
        <v>0</v>
      </c>
      <c r="O61" s="26">
        <v>0</v>
      </c>
      <c r="P61" s="26">
        <v>0</v>
      </c>
      <c r="Q61" s="26">
        <v>0</v>
      </c>
      <c r="R61" s="26">
        <v>0</v>
      </c>
      <c r="S61" s="26">
        <v>2437.6852500000005</v>
      </c>
      <c r="T61" s="27">
        <f t="shared" si="1"/>
        <v>2437.6852500000005</v>
      </c>
      <c r="U61" s="1"/>
      <c r="V61" s="28">
        <f t="shared" si="2"/>
        <v>10764.18525</v>
      </c>
      <c r="W61" s="1"/>
      <c r="X61" s="1"/>
      <c r="Y61" s="1"/>
      <c r="Z61" s="1"/>
    </row>
    <row r="62" spans="1:26" ht="18" customHeight="1">
      <c r="A62" s="20" t="s">
        <v>60</v>
      </c>
      <c r="B62" s="20" t="s">
        <v>50</v>
      </c>
      <c r="C62" s="21"/>
      <c r="D62" s="22"/>
      <c r="E62" s="23">
        <v>13.32</v>
      </c>
      <c r="F62" s="24">
        <v>5</v>
      </c>
      <c r="G62" s="24">
        <v>183</v>
      </c>
      <c r="H62" s="5">
        <f t="shared" si="0"/>
        <v>12187.8</v>
      </c>
      <c r="I62" s="1"/>
      <c r="J62" s="23">
        <v>877.72140000000002</v>
      </c>
      <c r="K62" s="1"/>
      <c r="L62" s="25">
        <v>0</v>
      </c>
      <c r="M62" s="26">
        <v>0</v>
      </c>
      <c r="N62" s="26">
        <v>0</v>
      </c>
      <c r="O62" s="26">
        <v>0</v>
      </c>
      <c r="P62" s="26">
        <v>0</v>
      </c>
      <c r="Q62" s="26">
        <v>0</v>
      </c>
      <c r="R62" s="26">
        <v>0</v>
      </c>
      <c r="S62" s="26">
        <v>3568.1282999999999</v>
      </c>
      <c r="T62" s="27">
        <f t="shared" si="1"/>
        <v>3568.1282999999999</v>
      </c>
      <c r="U62" s="1"/>
      <c r="V62" s="28">
        <f t="shared" si="2"/>
        <v>15755.9283</v>
      </c>
      <c r="W62" s="1"/>
      <c r="X62" s="1"/>
      <c r="Y62" s="1"/>
      <c r="Z62" s="1"/>
    </row>
    <row r="63" spans="1:26" ht="18" customHeight="1">
      <c r="A63" s="20" t="s">
        <v>61</v>
      </c>
      <c r="B63" s="20" t="s">
        <v>52</v>
      </c>
      <c r="C63" s="29"/>
      <c r="D63" s="30"/>
      <c r="E63" s="23">
        <v>12</v>
      </c>
      <c r="F63" s="24">
        <v>4.5</v>
      </c>
      <c r="G63" s="24">
        <v>183</v>
      </c>
      <c r="H63" s="5">
        <f t="shared" si="0"/>
        <v>9882</v>
      </c>
      <c r="I63" s="1"/>
      <c r="J63" s="23">
        <v>711.66600000000005</v>
      </c>
      <c r="K63" s="1"/>
      <c r="L63" s="25">
        <v>0</v>
      </c>
      <c r="M63" s="26">
        <v>0</v>
      </c>
      <c r="N63" s="26">
        <v>0</v>
      </c>
      <c r="O63" s="26">
        <v>0</v>
      </c>
      <c r="P63" s="26">
        <v>0</v>
      </c>
      <c r="Q63" s="26">
        <v>0</v>
      </c>
      <c r="R63" s="26">
        <v>0</v>
      </c>
      <c r="S63" s="26">
        <v>2893.0770000000002</v>
      </c>
      <c r="T63" s="27">
        <f t="shared" si="1"/>
        <v>2893.0770000000002</v>
      </c>
      <c r="U63" s="1"/>
      <c r="V63" s="28">
        <f t="shared" si="2"/>
        <v>12775.077000000001</v>
      </c>
      <c r="W63" s="1"/>
      <c r="X63" s="1"/>
      <c r="Y63" s="1"/>
      <c r="Z63" s="1"/>
    </row>
    <row r="64" spans="1:26" ht="18" customHeight="1">
      <c r="A64" s="20" t="s">
        <v>61</v>
      </c>
      <c r="B64" s="20" t="s">
        <v>58</v>
      </c>
      <c r="C64" s="21"/>
      <c r="D64" s="22"/>
      <c r="E64" s="23">
        <v>13.5</v>
      </c>
      <c r="F64" s="24">
        <v>5</v>
      </c>
      <c r="G64" s="24">
        <v>183</v>
      </c>
      <c r="H64" s="5">
        <f t="shared" si="0"/>
        <v>12352.5</v>
      </c>
      <c r="I64" s="1"/>
      <c r="J64" s="23">
        <v>889.5825000000001</v>
      </c>
      <c r="K64" s="1"/>
      <c r="L64" s="25">
        <v>0</v>
      </c>
      <c r="M64" s="26">
        <v>0</v>
      </c>
      <c r="N64" s="26">
        <v>0</v>
      </c>
      <c r="O64" s="26">
        <v>0</v>
      </c>
      <c r="P64" s="26">
        <v>0</v>
      </c>
      <c r="Q64" s="26">
        <v>0</v>
      </c>
      <c r="R64" s="26">
        <v>0</v>
      </c>
      <c r="S64" s="26">
        <v>3616.3462500000001</v>
      </c>
      <c r="T64" s="27">
        <f t="shared" si="1"/>
        <v>3616.3462500000001</v>
      </c>
      <c r="U64" s="1"/>
      <c r="V64" s="28">
        <f t="shared" si="2"/>
        <v>15968.846250000001</v>
      </c>
      <c r="W64" s="1"/>
      <c r="X64" s="1"/>
      <c r="Y64" s="1"/>
      <c r="Z64" s="1"/>
    </row>
    <row r="65" spans="1:26" ht="18" customHeight="1">
      <c r="A65" s="20" t="s">
        <v>62</v>
      </c>
      <c r="B65" s="20" t="s">
        <v>47</v>
      </c>
      <c r="C65" s="29"/>
      <c r="D65" s="30"/>
      <c r="E65" s="23">
        <v>14.42</v>
      </c>
      <c r="F65" s="24">
        <v>3.5</v>
      </c>
      <c r="G65" s="24">
        <v>183</v>
      </c>
      <c r="H65" s="5">
        <f t="shared" si="0"/>
        <v>9236.01</v>
      </c>
      <c r="I65" s="1"/>
      <c r="J65" s="23">
        <v>665.14413000000013</v>
      </c>
      <c r="K65" s="1"/>
      <c r="L65" s="25">
        <v>0</v>
      </c>
      <c r="M65" s="26">
        <v>0</v>
      </c>
      <c r="N65" s="26">
        <v>0</v>
      </c>
      <c r="O65" s="26">
        <v>0</v>
      </c>
      <c r="P65" s="26">
        <v>0</v>
      </c>
      <c r="Q65" s="26">
        <v>0</v>
      </c>
      <c r="R65" s="26">
        <v>0</v>
      </c>
      <c r="S65" s="26">
        <v>2703.9554850000004</v>
      </c>
      <c r="T65" s="27">
        <f t="shared" si="1"/>
        <v>2703.9554850000004</v>
      </c>
      <c r="U65" s="1"/>
      <c r="V65" s="28">
        <f t="shared" si="2"/>
        <v>11939.965485000001</v>
      </c>
      <c r="W65" s="1"/>
      <c r="X65" s="1"/>
      <c r="Y65" s="1"/>
      <c r="Z65" s="1"/>
    </row>
    <row r="66" spans="1:26" ht="18" customHeight="1">
      <c r="A66" s="20" t="s">
        <v>62</v>
      </c>
      <c r="B66" s="20" t="s">
        <v>50</v>
      </c>
      <c r="C66" s="21"/>
      <c r="D66" s="22"/>
      <c r="E66" s="23">
        <v>14</v>
      </c>
      <c r="F66" s="24">
        <v>4.75</v>
      </c>
      <c r="G66" s="24">
        <v>183</v>
      </c>
      <c r="H66" s="5">
        <f t="shared" si="0"/>
        <v>12169.5</v>
      </c>
      <c r="I66" s="1"/>
      <c r="J66" s="23">
        <v>876.40350000000012</v>
      </c>
      <c r="K66" s="1"/>
      <c r="L66" s="25">
        <v>0</v>
      </c>
      <c r="M66" s="26">
        <v>0</v>
      </c>
      <c r="N66" s="26">
        <v>0</v>
      </c>
      <c r="O66" s="26">
        <v>0</v>
      </c>
      <c r="P66" s="26">
        <v>0</v>
      </c>
      <c r="Q66" s="26">
        <v>0</v>
      </c>
      <c r="R66" s="26">
        <v>0</v>
      </c>
      <c r="S66" s="26">
        <v>3562.7707499999997</v>
      </c>
      <c r="T66" s="27">
        <f t="shared" si="1"/>
        <v>3562.7707499999997</v>
      </c>
      <c r="U66" s="1"/>
      <c r="V66" s="28">
        <f t="shared" si="2"/>
        <v>15732.27075</v>
      </c>
      <c r="W66" s="1"/>
      <c r="X66" s="1"/>
      <c r="Y66" s="1"/>
      <c r="Z66" s="1"/>
    </row>
    <row r="67" spans="1:26" ht="18" customHeight="1">
      <c r="A67" s="20" t="s">
        <v>63</v>
      </c>
      <c r="B67" s="20" t="s">
        <v>47</v>
      </c>
      <c r="C67" s="21"/>
      <c r="D67" s="22"/>
      <c r="E67" s="23">
        <v>15</v>
      </c>
      <c r="F67" s="24">
        <v>7.25</v>
      </c>
      <c r="G67" s="24">
        <v>183</v>
      </c>
      <c r="H67" s="5">
        <f t="shared" si="0"/>
        <v>19901.25</v>
      </c>
      <c r="I67" s="1"/>
      <c r="J67" s="23">
        <v>1008</v>
      </c>
      <c r="K67" s="1"/>
      <c r="L67" s="25">
        <v>0</v>
      </c>
      <c r="M67" s="26">
        <v>0</v>
      </c>
      <c r="N67" s="26">
        <v>0</v>
      </c>
      <c r="O67" s="26">
        <v>0</v>
      </c>
      <c r="P67" s="26">
        <v>0</v>
      </c>
      <c r="Q67" s="26">
        <v>0</v>
      </c>
      <c r="R67" s="26">
        <v>0</v>
      </c>
      <c r="S67" s="26">
        <v>6251.551875000001</v>
      </c>
      <c r="T67" s="27">
        <f t="shared" si="1"/>
        <v>6251.551875000001</v>
      </c>
      <c r="U67" s="1"/>
      <c r="V67" s="28">
        <f t="shared" si="2"/>
        <v>26152.801875000001</v>
      </c>
      <c r="W67" s="1"/>
      <c r="X67" s="1"/>
      <c r="Y67" s="1"/>
      <c r="Z67" s="1"/>
    </row>
    <row r="68" spans="1:26" ht="18" customHeight="1">
      <c r="A68" s="20" t="s">
        <v>63</v>
      </c>
      <c r="B68" s="20" t="s">
        <v>50</v>
      </c>
      <c r="C68" s="29"/>
      <c r="D68" s="30"/>
      <c r="E68" s="23">
        <v>13.39</v>
      </c>
      <c r="F68" s="24">
        <v>5</v>
      </c>
      <c r="G68" s="24">
        <v>183</v>
      </c>
      <c r="H68" s="5">
        <f t="shared" si="0"/>
        <v>12251.85</v>
      </c>
      <c r="I68" s="1"/>
      <c r="J68" s="23">
        <v>882.33405000000016</v>
      </c>
      <c r="K68" s="1"/>
      <c r="L68" s="25">
        <v>0</v>
      </c>
      <c r="M68" s="26">
        <v>0</v>
      </c>
      <c r="N68" s="26">
        <v>0</v>
      </c>
      <c r="O68" s="26">
        <v>0</v>
      </c>
      <c r="P68" s="26">
        <v>0</v>
      </c>
      <c r="Q68" s="26">
        <v>0</v>
      </c>
      <c r="R68" s="26">
        <v>0</v>
      </c>
      <c r="S68" s="26">
        <v>3586.8797250000007</v>
      </c>
      <c r="T68" s="27">
        <f t="shared" si="1"/>
        <v>3586.8797250000007</v>
      </c>
      <c r="U68" s="1"/>
      <c r="V68" s="28">
        <f t="shared" si="2"/>
        <v>15838.729725000001</v>
      </c>
      <c r="W68" s="1"/>
      <c r="X68" s="1"/>
      <c r="Y68" s="1"/>
      <c r="Z68" s="1"/>
    </row>
    <row r="69" spans="1:26" ht="18" customHeight="1">
      <c r="A69" s="20" t="s">
        <v>63</v>
      </c>
      <c r="B69" s="20" t="s">
        <v>48</v>
      </c>
      <c r="C69" s="21"/>
      <c r="D69" s="22"/>
      <c r="E69" s="23">
        <v>14.85</v>
      </c>
      <c r="F69" s="24">
        <v>2.5</v>
      </c>
      <c r="G69" s="24">
        <v>183</v>
      </c>
      <c r="H69" s="5">
        <f t="shared" si="0"/>
        <v>6793.875</v>
      </c>
      <c r="I69" s="1"/>
      <c r="J69" s="23">
        <v>41.43</v>
      </c>
      <c r="K69" s="1"/>
      <c r="L69" s="25">
        <v>0</v>
      </c>
      <c r="M69" s="26">
        <v>0</v>
      </c>
      <c r="N69" s="26">
        <v>0</v>
      </c>
      <c r="O69" s="26">
        <v>0</v>
      </c>
      <c r="P69" s="26">
        <v>0</v>
      </c>
      <c r="Q69" s="26">
        <v>0</v>
      </c>
      <c r="R69" s="26">
        <v>0</v>
      </c>
      <c r="S69" s="26">
        <v>2371.9548750000004</v>
      </c>
      <c r="T69" s="27">
        <f t="shared" si="1"/>
        <v>2371.9548750000004</v>
      </c>
      <c r="U69" s="1"/>
      <c r="V69" s="28">
        <f t="shared" si="2"/>
        <v>9165.8298749999994</v>
      </c>
      <c r="W69" s="1"/>
      <c r="X69" s="1"/>
      <c r="Y69" s="1"/>
      <c r="Z69" s="1"/>
    </row>
    <row r="70" spans="1:26" ht="18" customHeight="1">
      <c r="A70" s="20" t="s">
        <v>64</v>
      </c>
      <c r="B70" s="20" t="s">
        <v>47</v>
      </c>
      <c r="C70" s="29"/>
      <c r="D70" s="30"/>
      <c r="E70" s="23">
        <v>14.85</v>
      </c>
      <c r="F70" s="24">
        <v>2.5</v>
      </c>
      <c r="G70" s="24">
        <v>183</v>
      </c>
      <c r="H70" s="5">
        <f t="shared" si="0"/>
        <v>6793.875</v>
      </c>
      <c r="I70" s="1"/>
      <c r="J70" s="23">
        <v>489.27037500000006</v>
      </c>
      <c r="K70" s="1"/>
      <c r="L70" s="25">
        <v>0</v>
      </c>
      <c r="M70" s="26">
        <v>0</v>
      </c>
      <c r="N70" s="26">
        <v>0</v>
      </c>
      <c r="O70" s="26">
        <v>0</v>
      </c>
      <c r="P70" s="26">
        <v>0</v>
      </c>
      <c r="Q70" s="26">
        <v>0</v>
      </c>
      <c r="R70" s="26">
        <v>0</v>
      </c>
      <c r="S70" s="26">
        <v>1988.9904375000001</v>
      </c>
      <c r="T70" s="27">
        <f t="shared" si="1"/>
        <v>1988.9904375000001</v>
      </c>
      <c r="U70" s="1"/>
      <c r="V70" s="28">
        <f t="shared" si="2"/>
        <v>8782.8654375000006</v>
      </c>
      <c r="W70" s="1"/>
      <c r="X70" s="1"/>
      <c r="Y70" s="1"/>
      <c r="Z70" s="1"/>
    </row>
    <row r="71" spans="1:26" ht="18" customHeight="1">
      <c r="A71" s="20" t="s">
        <v>65</v>
      </c>
      <c r="B71" s="20" t="s">
        <v>66</v>
      </c>
      <c r="C71" s="21"/>
      <c r="D71" s="22"/>
      <c r="E71" s="23">
        <v>41.11</v>
      </c>
      <c r="F71" s="24">
        <v>8</v>
      </c>
      <c r="G71" s="24">
        <v>260</v>
      </c>
      <c r="H71" s="5">
        <f t="shared" si="0"/>
        <v>85508.800000000003</v>
      </c>
      <c r="I71" s="1"/>
      <c r="J71" s="23">
        <v>1008</v>
      </c>
      <c r="K71" s="1"/>
      <c r="L71" s="25">
        <v>0</v>
      </c>
      <c r="M71" s="26">
        <v>0</v>
      </c>
      <c r="N71" s="26">
        <v>0</v>
      </c>
      <c r="O71" s="26">
        <v>0</v>
      </c>
      <c r="P71" s="26">
        <v>0</v>
      </c>
      <c r="Q71" s="26">
        <v>0</v>
      </c>
      <c r="R71" s="26">
        <v>0</v>
      </c>
      <c r="S71" s="26">
        <v>14862.43</v>
      </c>
      <c r="T71" s="27">
        <f t="shared" si="1"/>
        <v>14862.43</v>
      </c>
      <c r="U71" s="1"/>
      <c r="V71" s="28">
        <f t="shared" si="2"/>
        <v>100371.23000000001</v>
      </c>
      <c r="W71" s="1"/>
      <c r="X71" s="1"/>
      <c r="Y71" s="1"/>
      <c r="Z71" s="1"/>
    </row>
    <row r="72" spans="1:26" ht="18" customHeight="1">
      <c r="A72" s="20" t="s">
        <v>67</v>
      </c>
      <c r="B72" s="20" t="s">
        <v>67</v>
      </c>
      <c r="C72" s="29"/>
      <c r="D72" s="30"/>
      <c r="E72" s="23">
        <v>0</v>
      </c>
      <c r="F72" s="24"/>
      <c r="G72" s="24"/>
      <c r="H72" s="5">
        <f t="shared" si="0"/>
        <v>0</v>
      </c>
      <c r="I72" s="1"/>
      <c r="J72" s="23">
        <v>0</v>
      </c>
      <c r="K72" s="1"/>
      <c r="L72" s="25">
        <v>0</v>
      </c>
      <c r="M72" s="26">
        <v>0</v>
      </c>
      <c r="N72" s="26">
        <v>0</v>
      </c>
      <c r="O72" s="26">
        <v>0</v>
      </c>
      <c r="P72" s="26">
        <v>0</v>
      </c>
      <c r="Q72" s="26">
        <v>0</v>
      </c>
      <c r="R72" s="26">
        <v>0</v>
      </c>
      <c r="S72" s="26">
        <v>0</v>
      </c>
      <c r="T72" s="27">
        <f t="shared" si="1"/>
        <v>0</v>
      </c>
      <c r="U72" s="1"/>
      <c r="V72" s="28">
        <f t="shared" si="2"/>
        <v>0</v>
      </c>
      <c r="W72" s="1"/>
      <c r="X72" s="1"/>
      <c r="Y72" s="1"/>
      <c r="Z72" s="1"/>
    </row>
    <row r="73" spans="1:26" ht="18" customHeight="1">
      <c r="A73" s="20" t="s">
        <v>67</v>
      </c>
      <c r="B73" s="20" t="s">
        <v>67</v>
      </c>
      <c r="C73" s="21"/>
      <c r="D73" s="22"/>
      <c r="E73" s="23">
        <v>0</v>
      </c>
      <c r="F73" s="24"/>
      <c r="G73" s="24"/>
      <c r="H73" s="5">
        <f t="shared" si="0"/>
        <v>0</v>
      </c>
      <c r="I73" s="1"/>
      <c r="J73" s="23">
        <v>0</v>
      </c>
      <c r="K73" s="1"/>
      <c r="L73" s="25">
        <v>0</v>
      </c>
      <c r="M73" s="26">
        <v>0</v>
      </c>
      <c r="N73" s="26">
        <v>0</v>
      </c>
      <c r="O73" s="26">
        <v>0</v>
      </c>
      <c r="P73" s="26">
        <v>0</v>
      </c>
      <c r="Q73" s="26">
        <v>0</v>
      </c>
      <c r="R73" s="26">
        <v>0</v>
      </c>
      <c r="S73" s="26">
        <v>0</v>
      </c>
      <c r="T73" s="27">
        <f t="shared" si="1"/>
        <v>0</v>
      </c>
      <c r="U73" s="1"/>
      <c r="V73" s="28">
        <f t="shared" si="2"/>
        <v>0</v>
      </c>
      <c r="W73" s="1"/>
      <c r="X73" s="1"/>
      <c r="Y73" s="1"/>
      <c r="Z73" s="1"/>
    </row>
    <row r="74" spans="1:26" ht="18" customHeight="1">
      <c r="A74" s="20" t="s">
        <v>68</v>
      </c>
      <c r="B74" s="20" t="s">
        <v>67</v>
      </c>
      <c r="C74" s="29"/>
      <c r="D74" s="30"/>
      <c r="E74" s="23">
        <v>0</v>
      </c>
      <c r="F74" s="24"/>
      <c r="G74" s="24"/>
      <c r="H74" s="5">
        <f t="shared" si="0"/>
        <v>0</v>
      </c>
      <c r="I74" s="1"/>
      <c r="J74" s="23">
        <v>0</v>
      </c>
      <c r="K74" s="1"/>
      <c r="L74" s="25">
        <v>0</v>
      </c>
      <c r="M74" s="26">
        <v>0</v>
      </c>
      <c r="N74" s="26">
        <v>0</v>
      </c>
      <c r="O74" s="26">
        <v>0</v>
      </c>
      <c r="P74" s="26">
        <v>0</v>
      </c>
      <c r="Q74" s="26">
        <v>0</v>
      </c>
      <c r="R74" s="26">
        <v>0</v>
      </c>
      <c r="S74" s="26">
        <v>0</v>
      </c>
      <c r="T74" s="27">
        <f t="shared" si="1"/>
        <v>0</v>
      </c>
      <c r="U74" s="1"/>
      <c r="V74" s="28">
        <f t="shared" si="2"/>
        <v>0</v>
      </c>
      <c r="W74" s="1"/>
      <c r="X74" s="1"/>
      <c r="Y74" s="1"/>
      <c r="Z74" s="1"/>
    </row>
    <row r="75" spans="1:26" ht="18" customHeight="1">
      <c r="A75" s="20" t="s">
        <v>39</v>
      </c>
      <c r="B75" s="20" t="s">
        <v>40</v>
      </c>
      <c r="C75" s="21"/>
      <c r="D75" s="22"/>
      <c r="E75" s="23">
        <v>26</v>
      </c>
      <c r="F75" s="24">
        <v>4</v>
      </c>
      <c r="G75" s="24">
        <v>15</v>
      </c>
      <c r="H75" s="5">
        <f t="shared" si="0"/>
        <v>1560</v>
      </c>
      <c r="I75" s="1"/>
      <c r="J75" s="23">
        <v>0</v>
      </c>
      <c r="K75" s="1"/>
      <c r="L75" s="25">
        <v>0</v>
      </c>
      <c r="M75" s="26">
        <v>0</v>
      </c>
      <c r="N75" s="26">
        <v>0</v>
      </c>
      <c r="O75" s="26">
        <v>0</v>
      </c>
      <c r="P75" s="26">
        <v>0</v>
      </c>
      <c r="Q75" s="26">
        <v>0</v>
      </c>
      <c r="R75" s="26">
        <v>0</v>
      </c>
      <c r="S75" s="26">
        <v>0</v>
      </c>
      <c r="T75" s="27">
        <f t="shared" si="1"/>
        <v>0</v>
      </c>
      <c r="U75" s="1"/>
      <c r="V75" s="28">
        <f t="shared" si="2"/>
        <v>1560</v>
      </c>
      <c r="W75" s="1"/>
      <c r="X75" s="1"/>
      <c r="Y75" s="1"/>
      <c r="Z75" s="1"/>
    </row>
    <row r="76" spans="1:26" ht="18" customHeight="1">
      <c r="A76" s="20" t="s">
        <v>39</v>
      </c>
      <c r="B76" s="20" t="s">
        <v>43</v>
      </c>
      <c r="C76" s="29"/>
      <c r="D76" s="30"/>
      <c r="E76" s="23">
        <v>14</v>
      </c>
      <c r="F76" s="24">
        <v>5</v>
      </c>
      <c r="G76" s="24">
        <v>15</v>
      </c>
      <c r="H76" s="5">
        <f t="shared" si="0"/>
        <v>1050</v>
      </c>
      <c r="I76" s="1"/>
      <c r="J76" s="23">
        <v>0</v>
      </c>
      <c r="K76" s="1"/>
      <c r="L76" s="25">
        <v>0</v>
      </c>
      <c r="M76" s="26">
        <v>0</v>
      </c>
      <c r="N76" s="26">
        <v>0</v>
      </c>
      <c r="O76" s="26">
        <v>0</v>
      </c>
      <c r="P76" s="26">
        <v>0</v>
      </c>
      <c r="Q76" s="26">
        <v>0</v>
      </c>
      <c r="R76" s="26">
        <v>0</v>
      </c>
      <c r="S76" s="26">
        <v>0</v>
      </c>
      <c r="T76" s="27">
        <f t="shared" si="1"/>
        <v>0</v>
      </c>
      <c r="U76" s="1"/>
      <c r="V76" s="28">
        <f t="shared" si="2"/>
        <v>1050</v>
      </c>
      <c r="W76" s="1"/>
      <c r="X76" s="1"/>
      <c r="Y76" s="1"/>
      <c r="Z76" s="1"/>
    </row>
    <row r="77" spans="1:26" ht="18" customHeight="1">
      <c r="A77" s="20" t="s">
        <v>39</v>
      </c>
      <c r="B77" s="20" t="s">
        <v>43</v>
      </c>
      <c r="C77" s="29"/>
      <c r="D77" s="30"/>
      <c r="E77" s="23">
        <v>14</v>
      </c>
      <c r="F77" s="24">
        <v>5</v>
      </c>
      <c r="G77" s="24">
        <v>15</v>
      </c>
      <c r="H77" s="5">
        <f t="shared" si="0"/>
        <v>1050</v>
      </c>
      <c r="I77" s="1"/>
      <c r="J77" s="23">
        <v>0</v>
      </c>
      <c r="K77" s="1"/>
      <c r="L77" s="25">
        <v>0</v>
      </c>
      <c r="M77" s="26">
        <v>0</v>
      </c>
      <c r="N77" s="26">
        <v>0</v>
      </c>
      <c r="O77" s="26">
        <v>0</v>
      </c>
      <c r="P77" s="26">
        <v>0</v>
      </c>
      <c r="Q77" s="26">
        <v>0</v>
      </c>
      <c r="R77" s="26">
        <v>0</v>
      </c>
      <c r="S77" s="26">
        <v>0</v>
      </c>
      <c r="T77" s="27">
        <f t="shared" si="1"/>
        <v>0</v>
      </c>
      <c r="U77" s="1"/>
      <c r="V77" s="28">
        <f t="shared" si="2"/>
        <v>1050</v>
      </c>
      <c r="W77" s="1"/>
      <c r="X77" s="1"/>
      <c r="Y77" s="1"/>
      <c r="Z77" s="1"/>
    </row>
    <row r="78" spans="1:26" ht="18" customHeight="1">
      <c r="A78" s="20" t="s">
        <v>39</v>
      </c>
      <c r="B78" s="20" t="s">
        <v>44</v>
      </c>
      <c r="C78" s="29"/>
      <c r="D78" s="30"/>
      <c r="E78" s="23">
        <v>23.42</v>
      </c>
      <c r="F78" s="24">
        <v>5</v>
      </c>
      <c r="G78" s="24">
        <v>15</v>
      </c>
      <c r="H78" s="5">
        <f t="shared" si="0"/>
        <v>1756.5000000000002</v>
      </c>
      <c r="I78" s="1"/>
      <c r="J78" s="23">
        <v>0</v>
      </c>
      <c r="K78" s="1"/>
      <c r="L78" s="25">
        <v>0</v>
      </c>
      <c r="M78" s="26">
        <v>0</v>
      </c>
      <c r="N78" s="26">
        <v>0</v>
      </c>
      <c r="O78" s="26">
        <v>0</v>
      </c>
      <c r="P78" s="26">
        <v>0</v>
      </c>
      <c r="Q78" s="26">
        <v>0</v>
      </c>
      <c r="R78" s="26">
        <v>0</v>
      </c>
      <c r="S78" s="26">
        <v>0</v>
      </c>
      <c r="T78" s="27">
        <f t="shared" si="1"/>
        <v>0</v>
      </c>
      <c r="U78" s="1"/>
      <c r="V78" s="28">
        <f t="shared" si="2"/>
        <v>1756.5000000000002</v>
      </c>
      <c r="W78" s="1"/>
      <c r="X78" s="1"/>
      <c r="Y78" s="1"/>
      <c r="Z78" s="1"/>
    </row>
    <row r="79" spans="1:26" ht="18" customHeight="1">
      <c r="A79" s="20" t="s">
        <v>56</v>
      </c>
      <c r="B79" s="20" t="s">
        <v>47</v>
      </c>
      <c r="C79" s="29"/>
      <c r="D79" s="30"/>
      <c r="E79" s="23">
        <v>14.5</v>
      </c>
      <c r="F79" s="24">
        <v>5</v>
      </c>
      <c r="G79" s="24">
        <v>15</v>
      </c>
      <c r="H79" s="5">
        <f t="shared" si="0"/>
        <v>1087.5</v>
      </c>
      <c r="I79" s="1"/>
      <c r="J79" s="23">
        <v>0</v>
      </c>
      <c r="K79" s="1"/>
      <c r="L79" s="25">
        <v>0</v>
      </c>
      <c r="M79" s="26">
        <v>0</v>
      </c>
      <c r="N79" s="26">
        <v>0</v>
      </c>
      <c r="O79" s="26">
        <v>0</v>
      </c>
      <c r="P79" s="26">
        <v>0</v>
      </c>
      <c r="Q79" s="26">
        <v>0</v>
      </c>
      <c r="R79" s="26">
        <v>0</v>
      </c>
      <c r="S79" s="26">
        <v>0</v>
      </c>
      <c r="T79" s="27">
        <f t="shared" si="1"/>
        <v>0</v>
      </c>
      <c r="U79" s="1"/>
      <c r="V79" s="28">
        <f t="shared" si="2"/>
        <v>1087.5</v>
      </c>
      <c r="W79" s="1"/>
      <c r="X79" s="1"/>
      <c r="Y79" s="1"/>
      <c r="Z79" s="1"/>
    </row>
    <row r="80" spans="1:26" ht="18" customHeight="1">
      <c r="A80" s="20" t="s">
        <v>69</v>
      </c>
      <c r="B80" s="20" t="s">
        <v>58</v>
      </c>
      <c r="C80" s="29"/>
      <c r="D80" s="30"/>
      <c r="E80" s="23">
        <v>14</v>
      </c>
      <c r="F80" s="24">
        <v>4</v>
      </c>
      <c r="G80" s="24">
        <v>15</v>
      </c>
      <c r="H80" s="5">
        <f t="shared" si="0"/>
        <v>840</v>
      </c>
      <c r="I80" s="1"/>
      <c r="J80" s="23">
        <v>0</v>
      </c>
      <c r="K80" s="1"/>
      <c r="L80" s="25">
        <v>0</v>
      </c>
      <c r="M80" s="26">
        <v>0</v>
      </c>
      <c r="N80" s="26">
        <v>0</v>
      </c>
      <c r="O80" s="26">
        <v>0</v>
      </c>
      <c r="P80" s="26">
        <v>0</v>
      </c>
      <c r="Q80" s="26">
        <v>0</v>
      </c>
      <c r="R80" s="26">
        <v>0</v>
      </c>
      <c r="S80" s="26">
        <v>0</v>
      </c>
      <c r="T80" s="27">
        <f t="shared" si="1"/>
        <v>0</v>
      </c>
      <c r="U80" s="1"/>
      <c r="V80" s="28">
        <f t="shared" si="2"/>
        <v>840</v>
      </c>
      <c r="W80" s="1"/>
      <c r="X80" s="1"/>
      <c r="Y80" s="1"/>
      <c r="Z80" s="1"/>
    </row>
    <row r="81" spans="1:26" ht="18" customHeight="1">
      <c r="A81" s="20" t="s">
        <v>61</v>
      </c>
      <c r="B81" s="20" t="s">
        <v>70</v>
      </c>
      <c r="C81" s="29"/>
      <c r="D81" s="30"/>
      <c r="E81" s="23">
        <v>13.5</v>
      </c>
      <c r="F81" s="24">
        <v>5</v>
      </c>
      <c r="G81" s="24">
        <v>15</v>
      </c>
      <c r="H81" s="5">
        <f t="shared" si="0"/>
        <v>1012.5</v>
      </c>
      <c r="I81" s="1"/>
      <c r="J81" s="23">
        <v>0</v>
      </c>
      <c r="K81" s="1"/>
      <c r="L81" s="25">
        <v>0</v>
      </c>
      <c r="M81" s="26">
        <v>0</v>
      </c>
      <c r="N81" s="26">
        <v>0</v>
      </c>
      <c r="O81" s="26">
        <v>0</v>
      </c>
      <c r="P81" s="26">
        <v>0</v>
      </c>
      <c r="Q81" s="26">
        <v>0</v>
      </c>
      <c r="R81" s="26">
        <v>0</v>
      </c>
      <c r="S81" s="26">
        <v>0</v>
      </c>
      <c r="T81" s="27">
        <f t="shared" si="1"/>
        <v>0</v>
      </c>
      <c r="U81" s="1"/>
      <c r="V81" s="28">
        <f t="shared" si="2"/>
        <v>1012.5</v>
      </c>
      <c r="W81" s="1"/>
      <c r="X81" s="1"/>
      <c r="Y81" s="1"/>
      <c r="Z81" s="1"/>
    </row>
    <row r="82" spans="1:26" ht="18" customHeight="1">
      <c r="A82" s="20" t="s">
        <v>61</v>
      </c>
      <c r="B82" s="20" t="s">
        <v>58</v>
      </c>
      <c r="C82" s="29"/>
      <c r="D82" s="30"/>
      <c r="E82" s="23">
        <v>12</v>
      </c>
      <c r="F82" s="24">
        <v>4</v>
      </c>
      <c r="G82" s="24">
        <v>15</v>
      </c>
      <c r="H82" s="5">
        <f t="shared" si="0"/>
        <v>720</v>
      </c>
      <c r="I82" s="1"/>
      <c r="J82" s="23">
        <v>0</v>
      </c>
      <c r="K82" s="1"/>
      <c r="L82" s="25">
        <v>0</v>
      </c>
      <c r="M82" s="26">
        <v>0</v>
      </c>
      <c r="N82" s="26">
        <v>0</v>
      </c>
      <c r="O82" s="26">
        <v>0</v>
      </c>
      <c r="P82" s="26">
        <v>0</v>
      </c>
      <c r="Q82" s="26">
        <v>0</v>
      </c>
      <c r="R82" s="26">
        <v>0</v>
      </c>
      <c r="S82" s="26">
        <v>0</v>
      </c>
      <c r="T82" s="27">
        <f t="shared" si="1"/>
        <v>0</v>
      </c>
      <c r="U82" s="1"/>
      <c r="V82" s="28">
        <f t="shared" si="2"/>
        <v>720</v>
      </c>
      <c r="W82" s="1"/>
      <c r="X82" s="1"/>
      <c r="Y82" s="1"/>
      <c r="Z82" s="1"/>
    </row>
    <row r="83" spans="1:26" ht="18" customHeight="1">
      <c r="A83" s="20" t="s">
        <v>46</v>
      </c>
      <c r="B83" s="20" t="s">
        <v>47</v>
      </c>
      <c r="C83" s="29"/>
      <c r="D83" s="30"/>
      <c r="E83" s="23">
        <v>20.8</v>
      </c>
      <c r="F83" s="24">
        <v>5</v>
      </c>
      <c r="G83" s="24">
        <v>15</v>
      </c>
      <c r="H83" s="5">
        <f t="shared" si="0"/>
        <v>1560</v>
      </c>
      <c r="I83" s="1"/>
      <c r="J83" s="23">
        <v>0</v>
      </c>
      <c r="K83" s="1"/>
      <c r="L83" s="25">
        <v>0</v>
      </c>
      <c r="M83" s="26">
        <v>0</v>
      </c>
      <c r="N83" s="26">
        <v>0</v>
      </c>
      <c r="O83" s="26">
        <v>0</v>
      </c>
      <c r="P83" s="26">
        <v>0</v>
      </c>
      <c r="Q83" s="26">
        <v>0</v>
      </c>
      <c r="R83" s="26">
        <v>0</v>
      </c>
      <c r="S83" s="26">
        <v>0</v>
      </c>
      <c r="T83" s="27">
        <f t="shared" si="1"/>
        <v>0</v>
      </c>
      <c r="U83" s="1"/>
      <c r="V83" s="28">
        <f t="shared" si="2"/>
        <v>1560</v>
      </c>
      <c r="W83" s="1"/>
      <c r="X83" s="1"/>
      <c r="Y83" s="1"/>
      <c r="Z83" s="1"/>
    </row>
    <row r="84" spans="1:26" ht="18" customHeight="1">
      <c r="A84" s="20" t="s">
        <v>46</v>
      </c>
      <c r="B84" s="20" t="s">
        <v>48</v>
      </c>
      <c r="C84" s="29"/>
      <c r="D84" s="30"/>
      <c r="E84" s="23">
        <v>14.5</v>
      </c>
      <c r="F84" s="24">
        <v>5</v>
      </c>
      <c r="G84" s="24">
        <v>15</v>
      </c>
      <c r="H84" s="5">
        <f t="shared" si="0"/>
        <v>1087.5</v>
      </c>
      <c r="I84" s="1"/>
      <c r="J84" s="23">
        <v>0</v>
      </c>
      <c r="K84" s="1"/>
      <c r="L84" s="25">
        <v>0</v>
      </c>
      <c r="M84" s="26">
        <v>0</v>
      </c>
      <c r="N84" s="26">
        <v>0</v>
      </c>
      <c r="O84" s="26">
        <v>0</v>
      </c>
      <c r="P84" s="26">
        <v>0</v>
      </c>
      <c r="Q84" s="26">
        <v>0</v>
      </c>
      <c r="R84" s="26">
        <v>0</v>
      </c>
      <c r="S84" s="26">
        <v>0</v>
      </c>
      <c r="T84" s="27">
        <f t="shared" si="1"/>
        <v>0</v>
      </c>
      <c r="U84" s="1"/>
      <c r="V84" s="28">
        <f t="shared" si="2"/>
        <v>1087.5</v>
      </c>
      <c r="W84" s="1"/>
      <c r="X84" s="1"/>
      <c r="Y84" s="1"/>
      <c r="Z84" s="1"/>
    </row>
    <row r="85" spans="1:26" ht="18" customHeight="1">
      <c r="A85" s="20" t="s">
        <v>46</v>
      </c>
      <c r="B85" s="20" t="s">
        <v>48</v>
      </c>
      <c r="C85" s="29"/>
      <c r="D85" s="30"/>
      <c r="E85" s="23">
        <v>14.75</v>
      </c>
      <c r="F85" s="24">
        <v>5</v>
      </c>
      <c r="G85" s="24">
        <v>15</v>
      </c>
      <c r="H85" s="5">
        <f t="shared" si="0"/>
        <v>1106.25</v>
      </c>
      <c r="I85" s="1"/>
      <c r="J85" s="23">
        <v>0</v>
      </c>
      <c r="K85" s="1"/>
      <c r="L85" s="25">
        <v>0</v>
      </c>
      <c r="M85" s="26">
        <v>0</v>
      </c>
      <c r="N85" s="26">
        <v>0</v>
      </c>
      <c r="O85" s="26">
        <v>0</v>
      </c>
      <c r="P85" s="26">
        <v>0</v>
      </c>
      <c r="Q85" s="26">
        <v>0</v>
      </c>
      <c r="R85" s="26">
        <v>0</v>
      </c>
      <c r="S85" s="26">
        <v>0</v>
      </c>
      <c r="T85" s="27">
        <f t="shared" si="1"/>
        <v>0</v>
      </c>
      <c r="U85" s="1"/>
      <c r="V85" s="28">
        <f t="shared" si="2"/>
        <v>1106.25</v>
      </c>
      <c r="W85" s="1"/>
      <c r="X85" s="1"/>
      <c r="Y85" s="1"/>
      <c r="Z85" s="1"/>
    </row>
    <row r="86" spans="1:26" ht="18" customHeight="1">
      <c r="A86" s="20" t="s">
        <v>53</v>
      </c>
      <c r="B86" s="20" t="s">
        <v>47</v>
      </c>
      <c r="C86" s="29"/>
      <c r="D86" s="30"/>
      <c r="E86" s="23">
        <v>15.45</v>
      </c>
      <c r="F86" s="24">
        <v>5</v>
      </c>
      <c r="G86" s="24">
        <v>15</v>
      </c>
      <c r="H86" s="5">
        <f t="shared" si="0"/>
        <v>1158.75</v>
      </c>
      <c r="I86" s="1"/>
      <c r="J86" s="23">
        <v>0</v>
      </c>
      <c r="K86" s="1"/>
      <c r="L86" s="25">
        <v>0</v>
      </c>
      <c r="M86" s="26">
        <v>0</v>
      </c>
      <c r="N86" s="26">
        <v>0</v>
      </c>
      <c r="O86" s="26">
        <v>0</v>
      </c>
      <c r="P86" s="26">
        <v>0</v>
      </c>
      <c r="Q86" s="26">
        <v>0</v>
      </c>
      <c r="R86" s="26">
        <v>0</v>
      </c>
      <c r="S86" s="26">
        <v>0</v>
      </c>
      <c r="T86" s="27">
        <f t="shared" si="1"/>
        <v>0</v>
      </c>
      <c r="U86" s="1"/>
      <c r="V86" s="28">
        <f t="shared" si="2"/>
        <v>1158.75</v>
      </c>
      <c r="W86" s="1"/>
      <c r="X86" s="1"/>
      <c r="Y86" s="1"/>
      <c r="Z86" s="1"/>
    </row>
    <row r="87" spans="1:26" ht="18" customHeight="1">
      <c r="A87" s="20" t="s">
        <v>54</v>
      </c>
      <c r="B87" s="20" t="s">
        <v>48</v>
      </c>
      <c r="C87" s="29"/>
      <c r="D87" s="30"/>
      <c r="E87" s="23">
        <v>13.5</v>
      </c>
      <c r="F87" s="24">
        <v>4</v>
      </c>
      <c r="G87" s="24">
        <v>15</v>
      </c>
      <c r="H87" s="5">
        <f t="shared" si="0"/>
        <v>810</v>
      </c>
      <c r="I87" s="1"/>
      <c r="J87" s="23">
        <v>0</v>
      </c>
      <c r="K87" s="1"/>
      <c r="L87" s="25">
        <v>0</v>
      </c>
      <c r="M87" s="26">
        <v>0</v>
      </c>
      <c r="N87" s="26">
        <v>0</v>
      </c>
      <c r="O87" s="26">
        <v>0</v>
      </c>
      <c r="P87" s="26">
        <v>0</v>
      </c>
      <c r="Q87" s="26">
        <v>0</v>
      </c>
      <c r="R87" s="26">
        <v>0</v>
      </c>
      <c r="S87" s="26">
        <v>0</v>
      </c>
      <c r="T87" s="27">
        <f t="shared" si="1"/>
        <v>0</v>
      </c>
      <c r="U87" s="1"/>
      <c r="V87" s="28">
        <f t="shared" si="2"/>
        <v>810</v>
      </c>
      <c r="W87" s="1"/>
      <c r="X87" s="1"/>
      <c r="Y87" s="1"/>
      <c r="Z87" s="1"/>
    </row>
    <row r="88" spans="1:26" ht="18" customHeight="1">
      <c r="A88" s="20" t="s">
        <v>51</v>
      </c>
      <c r="B88" s="20" t="s">
        <v>52</v>
      </c>
      <c r="C88" s="29"/>
      <c r="D88" s="30"/>
      <c r="E88" s="23">
        <v>18.02</v>
      </c>
      <c r="F88" s="24">
        <v>5</v>
      </c>
      <c r="G88" s="24">
        <v>15</v>
      </c>
      <c r="H88" s="5">
        <f t="shared" si="0"/>
        <v>1351.5</v>
      </c>
      <c r="I88" s="1"/>
      <c r="J88" s="23">
        <v>0</v>
      </c>
      <c r="K88" s="1"/>
      <c r="L88" s="25">
        <v>0</v>
      </c>
      <c r="M88" s="26">
        <v>0</v>
      </c>
      <c r="N88" s="26">
        <v>0</v>
      </c>
      <c r="O88" s="26">
        <v>0</v>
      </c>
      <c r="P88" s="26">
        <v>0</v>
      </c>
      <c r="Q88" s="26">
        <v>0</v>
      </c>
      <c r="R88" s="26">
        <v>0</v>
      </c>
      <c r="S88" s="26">
        <v>0</v>
      </c>
      <c r="T88" s="27">
        <f t="shared" si="1"/>
        <v>0</v>
      </c>
      <c r="U88" s="1"/>
      <c r="V88" s="28">
        <f t="shared" si="2"/>
        <v>1351.5</v>
      </c>
      <c r="W88" s="1"/>
      <c r="X88" s="1"/>
      <c r="Y88" s="1"/>
      <c r="Z88" s="1"/>
    </row>
    <row r="89" spans="1:26" ht="18" customHeight="1">
      <c r="A89" s="20" t="s">
        <v>51</v>
      </c>
      <c r="B89" s="20" t="s">
        <v>48</v>
      </c>
      <c r="C89" s="29"/>
      <c r="D89" s="30"/>
      <c r="E89" s="23">
        <v>14</v>
      </c>
      <c r="F89" s="24">
        <v>4</v>
      </c>
      <c r="G89" s="24">
        <v>15</v>
      </c>
      <c r="H89" s="5">
        <f t="shared" si="0"/>
        <v>840</v>
      </c>
      <c r="I89" s="1"/>
      <c r="J89" s="23">
        <v>0</v>
      </c>
      <c r="K89" s="1"/>
      <c r="L89" s="25">
        <v>0</v>
      </c>
      <c r="M89" s="26">
        <v>0</v>
      </c>
      <c r="N89" s="26">
        <v>0</v>
      </c>
      <c r="O89" s="26">
        <v>0</v>
      </c>
      <c r="P89" s="26">
        <v>0</v>
      </c>
      <c r="Q89" s="26">
        <v>0</v>
      </c>
      <c r="R89" s="26">
        <v>0</v>
      </c>
      <c r="S89" s="26">
        <v>0</v>
      </c>
      <c r="T89" s="27">
        <f t="shared" si="1"/>
        <v>0</v>
      </c>
      <c r="U89" s="1"/>
      <c r="V89" s="28">
        <f t="shared" si="2"/>
        <v>840</v>
      </c>
      <c r="W89" s="1"/>
      <c r="X89" s="1"/>
      <c r="Y89" s="1"/>
      <c r="Z89" s="1"/>
    </row>
    <row r="90" spans="1:26" ht="18" customHeight="1">
      <c r="A90" s="20" t="s">
        <v>67</v>
      </c>
      <c r="B90" s="20" t="s">
        <v>67</v>
      </c>
      <c r="C90" s="29"/>
      <c r="D90" s="30"/>
      <c r="E90" s="23">
        <v>0</v>
      </c>
      <c r="F90" s="24"/>
      <c r="G90" s="24"/>
      <c r="H90" s="5">
        <f t="shared" si="0"/>
        <v>0</v>
      </c>
      <c r="I90" s="1"/>
      <c r="J90" s="23">
        <v>0</v>
      </c>
      <c r="K90" s="1"/>
      <c r="L90" s="25">
        <v>0</v>
      </c>
      <c r="M90" s="26">
        <v>0</v>
      </c>
      <c r="N90" s="26">
        <v>0</v>
      </c>
      <c r="O90" s="26">
        <v>0</v>
      </c>
      <c r="P90" s="26">
        <v>0</v>
      </c>
      <c r="Q90" s="26">
        <v>0</v>
      </c>
      <c r="R90" s="26">
        <v>0</v>
      </c>
      <c r="S90" s="26">
        <v>0</v>
      </c>
      <c r="T90" s="27">
        <f t="shared" si="1"/>
        <v>0</v>
      </c>
      <c r="U90" s="1"/>
      <c r="V90" s="28">
        <f t="shared" si="2"/>
        <v>0</v>
      </c>
      <c r="W90" s="1"/>
      <c r="X90" s="1"/>
      <c r="Y90" s="1"/>
      <c r="Z90" s="1"/>
    </row>
    <row r="91" spans="1:26" ht="18" customHeight="1">
      <c r="A91" s="20" t="s">
        <v>67</v>
      </c>
      <c r="B91" s="20" t="s">
        <v>67</v>
      </c>
      <c r="C91" s="29"/>
      <c r="D91" s="30"/>
      <c r="E91" s="23">
        <v>0</v>
      </c>
      <c r="F91" s="24"/>
      <c r="G91" s="24"/>
      <c r="H91" s="5">
        <f t="shared" si="0"/>
        <v>0</v>
      </c>
      <c r="I91" s="1"/>
      <c r="J91" s="23">
        <v>0</v>
      </c>
      <c r="K91" s="1"/>
      <c r="L91" s="25">
        <v>0</v>
      </c>
      <c r="M91" s="26">
        <v>0</v>
      </c>
      <c r="N91" s="26">
        <v>0</v>
      </c>
      <c r="O91" s="26">
        <v>0</v>
      </c>
      <c r="P91" s="26">
        <v>0</v>
      </c>
      <c r="Q91" s="26">
        <v>0</v>
      </c>
      <c r="R91" s="26">
        <v>0</v>
      </c>
      <c r="S91" s="26">
        <v>0</v>
      </c>
      <c r="T91" s="27">
        <f t="shared" si="1"/>
        <v>0</v>
      </c>
      <c r="U91" s="1"/>
      <c r="V91" s="28">
        <f t="shared" si="2"/>
        <v>0</v>
      </c>
      <c r="W91" s="1"/>
      <c r="X91" s="1"/>
      <c r="Y91" s="1"/>
      <c r="Z91" s="1"/>
    </row>
    <row r="92" spans="1:26" ht="18" customHeight="1">
      <c r="A92" s="20" t="s">
        <v>67</v>
      </c>
      <c r="B92" s="20" t="s">
        <v>67</v>
      </c>
      <c r="C92" s="29"/>
      <c r="D92" s="30"/>
      <c r="E92" s="23">
        <v>0</v>
      </c>
      <c r="F92" s="24"/>
      <c r="G92" s="24"/>
      <c r="H92" s="5">
        <f t="shared" si="0"/>
        <v>0</v>
      </c>
      <c r="I92" s="1"/>
      <c r="J92" s="23">
        <v>0</v>
      </c>
      <c r="K92" s="1"/>
      <c r="L92" s="25">
        <v>0</v>
      </c>
      <c r="M92" s="26">
        <v>0</v>
      </c>
      <c r="N92" s="26">
        <v>0</v>
      </c>
      <c r="O92" s="26">
        <v>0</v>
      </c>
      <c r="P92" s="26">
        <v>0</v>
      </c>
      <c r="Q92" s="26">
        <v>0</v>
      </c>
      <c r="R92" s="26">
        <v>0</v>
      </c>
      <c r="S92" s="26">
        <v>0</v>
      </c>
      <c r="T92" s="27">
        <f t="shared" si="1"/>
        <v>0</v>
      </c>
      <c r="U92" s="1"/>
      <c r="V92" s="28">
        <f t="shared" si="2"/>
        <v>0</v>
      </c>
      <c r="W92" s="1"/>
      <c r="X92" s="1"/>
      <c r="Y92" s="1"/>
      <c r="Z92" s="1"/>
    </row>
    <row r="93" spans="1:26" ht="18" customHeight="1">
      <c r="A93" s="20" t="s">
        <v>67</v>
      </c>
      <c r="B93" s="20" t="s">
        <v>67</v>
      </c>
      <c r="C93" s="29"/>
      <c r="D93" s="30"/>
      <c r="E93" s="23">
        <v>0</v>
      </c>
      <c r="F93" s="24"/>
      <c r="G93" s="24"/>
      <c r="H93" s="5">
        <f t="shared" si="0"/>
        <v>0</v>
      </c>
      <c r="I93" s="1"/>
      <c r="J93" s="23">
        <v>0</v>
      </c>
      <c r="K93" s="1"/>
      <c r="L93" s="25">
        <v>0</v>
      </c>
      <c r="M93" s="26">
        <v>0</v>
      </c>
      <c r="N93" s="26">
        <v>0</v>
      </c>
      <c r="O93" s="26">
        <v>0</v>
      </c>
      <c r="P93" s="26">
        <v>0</v>
      </c>
      <c r="Q93" s="26">
        <v>0</v>
      </c>
      <c r="R93" s="26">
        <v>0</v>
      </c>
      <c r="S93" s="26">
        <v>0</v>
      </c>
      <c r="T93" s="27">
        <f t="shared" si="1"/>
        <v>0</v>
      </c>
      <c r="U93" s="1"/>
      <c r="V93" s="28">
        <f t="shared" si="2"/>
        <v>0</v>
      </c>
      <c r="W93" s="1"/>
      <c r="X93" s="1"/>
      <c r="Y93" s="1"/>
      <c r="Z93" s="1"/>
    </row>
    <row r="94" spans="1:26" ht="18" customHeight="1">
      <c r="A94" s="20" t="s">
        <v>67</v>
      </c>
      <c r="B94" s="20" t="s">
        <v>67</v>
      </c>
      <c r="C94" s="29"/>
      <c r="D94" s="30"/>
      <c r="E94" s="23">
        <v>0</v>
      </c>
      <c r="F94" s="24"/>
      <c r="G94" s="24"/>
      <c r="H94" s="5">
        <f t="shared" si="0"/>
        <v>0</v>
      </c>
      <c r="I94" s="1"/>
      <c r="J94" s="23">
        <v>0</v>
      </c>
      <c r="K94" s="1"/>
      <c r="L94" s="25">
        <v>0</v>
      </c>
      <c r="M94" s="26">
        <v>0</v>
      </c>
      <c r="N94" s="26">
        <v>0</v>
      </c>
      <c r="O94" s="26">
        <v>0</v>
      </c>
      <c r="P94" s="26">
        <v>0</v>
      </c>
      <c r="Q94" s="26">
        <v>0</v>
      </c>
      <c r="R94" s="26">
        <v>0</v>
      </c>
      <c r="S94" s="26">
        <v>0</v>
      </c>
      <c r="T94" s="27">
        <f t="shared" si="1"/>
        <v>0</v>
      </c>
      <c r="U94" s="1"/>
      <c r="V94" s="28">
        <f t="shared" si="2"/>
        <v>0</v>
      </c>
      <c r="W94" s="1"/>
      <c r="X94" s="1"/>
      <c r="Y94" s="1"/>
      <c r="Z94" s="1"/>
    </row>
    <row r="95" spans="1:26" ht="18" customHeight="1">
      <c r="A95" s="20" t="s">
        <v>67</v>
      </c>
      <c r="B95" s="20" t="s">
        <v>67</v>
      </c>
      <c r="C95" s="29"/>
      <c r="D95" s="30"/>
      <c r="E95" s="23">
        <v>0</v>
      </c>
      <c r="F95" s="24"/>
      <c r="G95" s="24"/>
      <c r="H95" s="5">
        <f t="shared" si="0"/>
        <v>0</v>
      </c>
      <c r="I95" s="1"/>
      <c r="J95" s="23">
        <v>0</v>
      </c>
      <c r="K95" s="1"/>
      <c r="L95" s="25">
        <v>0</v>
      </c>
      <c r="M95" s="26">
        <v>0</v>
      </c>
      <c r="N95" s="26">
        <v>0</v>
      </c>
      <c r="O95" s="26">
        <v>0</v>
      </c>
      <c r="P95" s="26">
        <v>0</v>
      </c>
      <c r="Q95" s="26">
        <v>0</v>
      </c>
      <c r="R95" s="26">
        <v>0</v>
      </c>
      <c r="S95" s="26">
        <v>0</v>
      </c>
      <c r="T95" s="27">
        <f t="shared" si="1"/>
        <v>0</v>
      </c>
      <c r="U95" s="1"/>
      <c r="V95" s="28">
        <f t="shared" si="2"/>
        <v>0</v>
      </c>
      <c r="W95" s="1"/>
      <c r="X95" s="1"/>
      <c r="Y95" s="1"/>
      <c r="Z95" s="1"/>
    </row>
    <row r="96" spans="1:26" ht="18" customHeight="1">
      <c r="A96" s="20" t="s">
        <v>67</v>
      </c>
      <c r="B96" s="20" t="s">
        <v>67</v>
      </c>
      <c r="C96" s="29"/>
      <c r="D96" s="30"/>
      <c r="E96" s="23">
        <v>0</v>
      </c>
      <c r="F96" s="24"/>
      <c r="G96" s="24"/>
      <c r="H96" s="5">
        <f t="shared" si="0"/>
        <v>0</v>
      </c>
      <c r="I96" s="1"/>
      <c r="J96" s="23">
        <v>0</v>
      </c>
      <c r="K96" s="1"/>
      <c r="L96" s="25">
        <v>0</v>
      </c>
      <c r="M96" s="26">
        <v>0</v>
      </c>
      <c r="N96" s="26">
        <v>0</v>
      </c>
      <c r="O96" s="26">
        <v>0</v>
      </c>
      <c r="P96" s="26">
        <v>0</v>
      </c>
      <c r="Q96" s="26">
        <v>0</v>
      </c>
      <c r="R96" s="26">
        <v>0</v>
      </c>
      <c r="S96" s="26">
        <v>0</v>
      </c>
      <c r="T96" s="27">
        <f t="shared" si="1"/>
        <v>0</v>
      </c>
      <c r="U96" s="1"/>
      <c r="V96" s="28">
        <f t="shared" si="2"/>
        <v>0</v>
      </c>
      <c r="W96" s="1"/>
      <c r="X96" s="1"/>
      <c r="Y96" s="1"/>
      <c r="Z96" s="1"/>
    </row>
    <row r="97" spans="1:26" ht="18" customHeight="1">
      <c r="A97" s="20" t="s">
        <v>67</v>
      </c>
      <c r="B97" s="20" t="s">
        <v>67</v>
      </c>
      <c r="C97" s="29"/>
      <c r="D97" s="30"/>
      <c r="E97" s="23">
        <v>0</v>
      </c>
      <c r="F97" s="24"/>
      <c r="G97" s="24"/>
      <c r="H97" s="5">
        <f t="shared" si="0"/>
        <v>0</v>
      </c>
      <c r="I97" s="1"/>
      <c r="J97" s="23">
        <v>0</v>
      </c>
      <c r="K97" s="1"/>
      <c r="L97" s="25">
        <v>0</v>
      </c>
      <c r="M97" s="26">
        <v>0</v>
      </c>
      <c r="N97" s="26">
        <v>0</v>
      </c>
      <c r="O97" s="26">
        <v>0</v>
      </c>
      <c r="P97" s="26">
        <v>0</v>
      </c>
      <c r="Q97" s="26">
        <v>0</v>
      </c>
      <c r="R97" s="26">
        <v>0</v>
      </c>
      <c r="S97" s="26">
        <v>0</v>
      </c>
      <c r="T97" s="27">
        <f t="shared" si="1"/>
        <v>0</v>
      </c>
      <c r="U97" s="1"/>
      <c r="V97" s="28">
        <f t="shared" si="2"/>
        <v>0</v>
      </c>
      <c r="W97" s="1"/>
      <c r="X97" s="1"/>
      <c r="Y97" s="1"/>
      <c r="Z97" s="1"/>
    </row>
    <row r="98" spans="1:26" ht="18" customHeight="1">
      <c r="A98" s="20" t="s">
        <v>67</v>
      </c>
      <c r="B98" s="20" t="s">
        <v>67</v>
      </c>
      <c r="C98" s="29"/>
      <c r="D98" s="30"/>
      <c r="E98" s="23">
        <v>0</v>
      </c>
      <c r="F98" s="24"/>
      <c r="G98" s="24"/>
      <c r="H98" s="5">
        <f t="shared" si="0"/>
        <v>0</v>
      </c>
      <c r="I98" s="1"/>
      <c r="J98" s="23">
        <v>0</v>
      </c>
      <c r="K98" s="1"/>
      <c r="L98" s="25">
        <v>0</v>
      </c>
      <c r="M98" s="26">
        <v>0</v>
      </c>
      <c r="N98" s="26">
        <v>0</v>
      </c>
      <c r="O98" s="26">
        <v>0</v>
      </c>
      <c r="P98" s="26">
        <v>0</v>
      </c>
      <c r="Q98" s="26">
        <v>0</v>
      </c>
      <c r="R98" s="26">
        <v>0</v>
      </c>
      <c r="S98" s="26">
        <v>0</v>
      </c>
      <c r="T98" s="27">
        <f t="shared" si="1"/>
        <v>0</v>
      </c>
      <c r="U98" s="1"/>
      <c r="V98" s="28">
        <f t="shared" si="2"/>
        <v>0</v>
      </c>
      <c r="W98" s="1"/>
      <c r="X98" s="1"/>
      <c r="Y98" s="1"/>
      <c r="Z98" s="1"/>
    </row>
    <row r="99" spans="1:26" ht="18" customHeight="1">
      <c r="A99" s="20" t="s">
        <v>67</v>
      </c>
      <c r="B99" s="20" t="s">
        <v>67</v>
      </c>
      <c r="C99" s="29"/>
      <c r="D99" s="30"/>
      <c r="E99" s="23">
        <v>0</v>
      </c>
      <c r="F99" s="24"/>
      <c r="G99" s="24"/>
      <c r="H99" s="5">
        <f t="shared" si="0"/>
        <v>0</v>
      </c>
      <c r="I99" s="1"/>
      <c r="J99" s="23">
        <v>0</v>
      </c>
      <c r="K99" s="1"/>
      <c r="L99" s="25">
        <v>0</v>
      </c>
      <c r="M99" s="26">
        <v>0</v>
      </c>
      <c r="N99" s="26">
        <v>0</v>
      </c>
      <c r="O99" s="26">
        <v>0</v>
      </c>
      <c r="P99" s="26">
        <v>0</v>
      </c>
      <c r="Q99" s="26">
        <v>0</v>
      </c>
      <c r="R99" s="26">
        <v>0</v>
      </c>
      <c r="S99" s="26">
        <v>0</v>
      </c>
      <c r="T99" s="27">
        <f t="shared" si="1"/>
        <v>0</v>
      </c>
      <c r="U99" s="1"/>
      <c r="V99" s="28">
        <f t="shared" si="2"/>
        <v>0</v>
      </c>
      <c r="W99" s="1"/>
      <c r="X99" s="1"/>
      <c r="Y99" s="1"/>
      <c r="Z99" s="1"/>
    </row>
    <row r="100" spans="1:26" ht="18" customHeight="1">
      <c r="A100" s="20" t="s">
        <v>67</v>
      </c>
      <c r="B100" s="20" t="s">
        <v>67</v>
      </c>
      <c r="C100" s="29"/>
      <c r="D100" s="30"/>
      <c r="E100" s="23">
        <v>0</v>
      </c>
      <c r="F100" s="24"/>
      <c r="G100" s="24"/>
      <c r="H100" s="5">
        <f t="shared" si="0"/>
        <v>0</v>
      </c>
      <c r="I100" s="1"/>
      <c r="J100" s="23">
        <v>0</v>
      </c>
      <c r="K100" s="1"/>
      <c r="L100" s="25">
        <v>0</v>
      </c>
      <c r="M100" s="26">
        <v>0</v>
      </c>
      <c r="N100" s="26">
        <v>0</v>
      </c>
      <c r="O100" s="26">
        <v>0</v>
      </c>
      <c r="P100" s="26">
        <v>0</v>
      </c>
      <c r="Q100" s="26">
        <v>0</v>
      </c>
      <c r="R100" s="26">
        <v>0</v>
      </c>
      <c r="S100" s="26">
        <v>0</v>
      </c>
      <c r="T100" s="27">
        <f t="shared" si="1"/>
        <v>0</v>
      </c>
      <c r="U100" s="1"/>
      <c r="V100" s="28">
        <f t="shared" si="2"/>
        <v>0</v>
      </c>
      <c r="W100" s="1"/>
      <c r="X100" s="1"/>
      <c r="Y100" s="1"/>
      <c r="Z100" s="1"/>
    </row>
    <row r="101" spans="1:26" ht="18" customHeight="1">
      <c r="A101" s="20" t="s">
        <v>67</v>
      </c>
      <c r="B101" s="20" t="s">
        <v>67</v>
      </c>
      <c r="C101" s="29"/>
      <c r="D101" s="30"/>
      <c r="E101" s="23">
        <v>0</v>
      </c>
      <c r="F101" s="24"/>
      <c r="G101" s="24"/>
      <c r="H101" s="5">
        <f t="shared" si="0"/>
        <v>0</v>
      </c>
      <c r="I101" s="1"/>
      <c r="J101" s="23">
        <v>0</v>
      </c>
      <c r="K101" s="1"/>
      <c r="L101" s="25">
        <v>0</v>
      </c>
      <c r="M101" s="26">
        <v>0</v>
      </c>
      <c r="N101" s="26">
        <v>0</v>
      </c>
      <c r="O101" s="26">
        <v>0</v>
      </c>
      <c r="P101" s="26">
        <v>0</v>
      </c>
      <c r="Q101" s="26">
        <v>0</v>
      </c>
      <c r="R101" s="26">
        <v>0</v>
      </c>
      <c r="S101" s="26">
        <v>0</v>
      </c>
      <c r="T101" s="27">
        <f t="shared" si="1"/>
        <v>0</v>
      </c>
      <c r="U101" s="1"/>
      <c r="V101" s="28">
        <f t="shared" si="2"/>
        <v>0</v>
      </c>
      <c r="W101" s="1"/>
      <c r="X101" s="1"/>
      <c r="Y101" s="1"/>
      <c r="Z101" s="1"/>
    </row>
    <row r="102" spans="1:26" ht="18" customHeight="1">
      <c r="A102" s="20" t="s">
        <v>67</v>
      </c>
      <c r="B102" s="20" t="s">
        <v>67</v>
      </c>
      <c r="C102" s="29"/>
      <c r="D102" s="30"/>
      <c r="E102" s="23">
        <v>0</v>
      </c>
      <c r="F102" s="24"/>
      <c r="G102" s="24"/>
      <c r="H102" s="5">
        <f t="shared" si="0"/>
        <v>0</v>
      </c>
      <c r="I102" s="1"/>
      <c r="J102" s="23">
        <v>0</v>
      </c>
      <c r="K102" s="1"/>
      <c r="L102" s="25">
        <v>0</v>
      </c>
      <c r="M102" s="26">
        <v>0</v>
      </c>
      <c r="N102" s="26">
        <v>0</v>
      </c>
      <c r="O102" s="26">
        <v>0</v>
      </c>
      <c r="P102" s="26">
        <v>0</v>
      </c>
      <c r="Q102" s="26">
        <v>0</v>
      </c>
      <c r="R102" s="26">
        <v>0</v>
      </c>
      <c r="S102" s="26">
        <v>0</v>
      </c>
      <c r="T102" s="27">
        <f t="shared" si="1"/>
        <v>0</v>
      </c>
      <c r="U102" s="1"/>
      <c r="V102" s="28">
        <f t="shared" si="2"/>
        <v>0</v>
      </c>
      <c r="W102" s="1"/>
      <c r="X102" s="1"/>
      <c r="Y102" s="1"/>
      <c r="Z102" s="1"/>
    </row>
    <row r="103" spans="1:26" ht="18" customHeight="1">
      <c r="A103" s="20" t="s">
        <v>67</v>
      </c>
      <c r="B103" s="20" t="s">
        <v>67</v>
      </c>
      <c r="C103" s="29"/>
      <c r="D103" s="30"/>
      <c r="E103" s="23">
        <v>0</v>
      </c>
      <c r="F103" s="24"/>
      <c r="G103" s="24"/>
      <c r="H103" s="5">
        <f t="shared" si="0"/>
        <v>0</v>
      </c>
      <c r="I103" s="1"/>
      <c r="J103" s="23">
        <v>0</v>
      </c>
      <c r="K103" s="1"/>
      <c r="L103" s="25">
        <v>0</v>
      </c>
      <c r="M103" s="26">
        <v>0</v>
      </c>
      <c r="N103" s="26">
        <v>0</v>
      </c>
      <c r="O103" s="26">
        <v>0</v>
      </c>
      <c r="P103" s="26">
        <v>0</v>
      </c>
      <c r="Q103" s="26">
        <v>0</v>
      </c>
      <c r="R103" s="26">
        <v>0</v>
      </c>
      <c r="S103" s="26">
        <v>0</v>
      </c>
      <c r="T103" s="27">
        <f t="shared" si="1"/>
        <v>0</v>
      </c>
      <c r="U103" s="1"/>
      <c r="V103" s="28">
        <f t="shared" si="2"/>
        <v>0</v>
      </c>
      <c r="W103" s="1"/>
      <c r="X103" s="1"/>
      <c r="Y103" s="1"/>
      <c r="Z103" s="1"/>
    </row>
    <row r="104" spans="1:26" ht="18" customHeight="1">
      <c r="A104" s="20" t="s">
        <v>67</v>
      </c>
      <c r="B104" s="20" t="s">
        <v>67</v>
      </c>
      <c r="C104" s="29"/>
      <c r="D104" s="30"/>
      <c r="E104" s="23">
        <v>0</v>
      </c>
      <c r="F104" s="24"/>
      <c r="G104" s="24"/>
      <c r="H104" s="5">
        <f t="shared" si="0"/>
        <v>0</v>
      </c>
      <c r="I104" s="1"/>
      <c r="J104" s="23">
        <v>0</v>
      </c>
      <c r="K104" s="1"/>
      <c r="L104" s="25">
        <v>0</v>
      </c>
      <c r="M104" s="26">
        <v>0</v>
      </c>
      <c r="N104" s="26">
        <v>0</v>
      </c>
      <c r="O104" s="26">
        <v>0</v>
      </c>
      <c r="P104" s="26">
        <v>0</v>
      </c>
      <c r="Q104" s="26">
        <v>0</v>
      </c>
      <c r="R104" s="26">
        <v>0</v>
      </c>
      <c r="S104" s="26">
        <v>0</v>
      </c>
      <c r="T104" s="27">
        <f t="shared" si="1"/>
        <v>0</v>
      </c>
      <c r="U104" s="1"/>
      <c r="V104" s="28">
        <f t="shared" si="2"/>
        <v>0</v>
      </c>
      <c r="W104" s="1"/>
      <c r="X104" s="1"/>
      <c r="Y104" s="1"/>
      <c r="Z104" s="1"/>
    </row>
    <row r="105" spans="1:26" ht="18" customHeight="1">
      <c r="A105" s="20" t="s">
        <v>67</v>
      </c>
      <c r="B105" s="20" t="s">
        <v>67</v>
      </c>
      <c r="C105" s="29"/>
      <c r="D105" s="30"/>
      <c r="E105" s="23">
        <v>0</v>
      </c>
      <c r="F105" s="24"/>
      <c r="G105" s="24"/>
      <c r="H105" s="5">
        <f t="shared" si="0"/>
        <v>0</v>
      </c>
      <c r="I105" s="1"/>
      <c r="J105" s="23">
        <v>0</v>
      </c>
      <c r="K105" s="1"/>
      <c r="L105" s="25">
        <v>0</v>
      </c>
      <c r="M105" s="26">
        <v>0</v>
      </c>
      <c r="N105" s="26">
        <v>0</v>
      </c>
      <c r="O105" s="26">
        <v>0</v>
      </c>
      <c r="P105" s="26">
        <v>0</v>
      </c>
      <c r="Q105" s="26">
        <v>0</v>
      </c>
      <c r="R105" s="26">
        <v>0</v>
      </c>
      <c r="S105" s="26">
        <v>0</v>
      </c>
      <c r="T105" s="27">
        <f t="shared" si="1"/>
        <v>0</v>
      </c>
      <c r="U105" s="1"/>
      <c r="V105" s="28">
        <f t="shared" si="2"/>
        <v>0</v>
      </c>
      <c r="W105" s="1"/>
      <c r="X105" s="1"/>
      <c r="Y105" s="1"/>
      <c r="Z105" s="1"/>
    </row>
    <row r="106" spans="1:26" ht="18" customHeight="1">
      <c r="A106" s="20" t="s">
        <v>67</v>
      </c>
      <c r="B106" s="20" t="s">
        <v>67</v>
      </c>
      <c r="C106" s="29"/>
      <c r="D106" s="30"/>
      <c r="E106" s="23">
        <v>0</v>
      </c>
      <c r="F106" s="24"/>
      <c r="G106" s="24"/>
      <c r="H106" s="5">
        <f t="shared" si="0"/>
        <v>0</v>
      </c>
      <c r="I106" s="1"/>
      <c r="J106" s="23">
        <v>0</v>
      </c>
      <c r="K106" s="1"/>
      <c r="L106" s="25">
        <v>0</v>
      </c>
      <c r="M106" s="26">
        <v>0</v>
      </c>
      <c r="N106" s="26">
        <v>0</v>
      </c>
      <c r="O106" s="26">
        <v>0</v>
      </c>
      <c r="P106" s="26">
        <v>0</v>
      </c>
      <c r="Q106" s="26">
        <v>0</v>
      </c>
      <c r="R106" s="26">
        <v>0</v>
      </c>
      <c r="S106" s="26">
        <v>0</v>
      </c>
      <c r="T106" s="27">
        <f t="shared" si="1"/>
        <v>0</v>
      </c>
      <c r="U106" s="1"/>
      <c r="V106" s="28">
        <f t="shared" si="2"/>
        <v>0</v>
      </c>
      <c r="W106" s="1"/>
      <c r="X106" s="1"/>
      <c r="Y106" s="1"/>
      <c r="Z106" s="1"/>
    </row>
    <row r="107" spans="1:26" ht="18" customHeight="1">
      <c r="A107" s="20" t="s">
        <v>67</v>
      </c>
      <c r="B107" s="20" t="s">
        <v>67</v>
      </c>
      <c r="C107" s="29"/>
      <c r="D107" s="30"/>
      <c r="E107" s="23">
        <v>0</v>
      </c>
      <c r="F107" s="24"/>
      <c r="G107" s="24"/>
      <c r="H107" s="5">
        <f t="shared" si="0"/>
        <v>0</v>
      </c>
      <c r="I107" s="1"/>
      <c r="J107" s="23">
        <v>0</v>
      </c>
      <c r="K107" s="1"/>
      <c r="L107" s="25">
        <v>0</v>
      </c>
      <c r="M107" s="26">
        <v>0</v>
      </c>
      <c r="N107" s="26">
        <v>0</v>
      </c>
      <c r="O107" s="26">
        <v>0</v>
      </c>
      <c r="P107" s="26">
        <v>0</v>
      </c>
      <c r="Q107" s="26">
        <v>0</v>
      </c>
      <c r="R107" s="26">
        <v>0</v>
      </c>
      <c r="S107" s="26">
        <v>0</v>
      </c>
      <c r="T107" s="27">
        <f t="shared" si="1"/>
        <v>0</v>
      </c>
      <c r="U107" s="1"/>
      <c r="V107" s="28">
        <f t="shared" si="2"/>
        <v>0</v>
      </c>
      <c r="W107" s="1"/>
      <c r="X107" s="1"/>
      <c r="Y107" s="1"/>
      <c r="Z107" s="1"/>
    </row>
    <row r="108" spans="1:26" ht="18" customHeight="1">
      <c r="A108" s="20" t="s">
        <v>67</v>
      </c>
      <c r="B108" s="20" t="s">
        <v>67</v>
      </c>
      <c r="C108" s="29"/>
      <c r="D108" s="30"/>
      <c r="E108" s="23">
        <v>0</v>
      </c>
      <c r="F108" s="24"/>
      <c r="G108" s="24"/>
      <c r="H108" s="5">
        <f t="shared" si="0"/>
        <v>0</v>
      </c>
      <c r="I108" s="1"/>
      <c r="J108" s="23">
        <v>0</v>
      </c>
      <c r="K108" s="1"/>
      <c r="L108" s="25">
        <v>0</v>
      </c>
      <c r="M108" s="26">
        <v>0</v>
      </c>
      <c r="N108" s="26">
        <v>0</v>
      </c>
      <c r="O108" s="26">
        <v>0</v>
      </c>
      <c r="P108" s="26">
        <v>0</v>
      </c>
      <c r="Q108" s="26">
        <v>0</v>
      </c>
      <c r="R108" s="26">
        <v>0</v>
      </c>
      <c r="S108" s="26">
        <v>0</v>
      </c>
      <c r="T108" s="27">
        <f t="shared" si="1"/>
        <v>0</v>
      </c>
      <c r="U108" s="1"/>
      <c r="V108" s="28">
        <f t="shared" si="2"/>
        <v>0</v>
      </c>
      <c r="W108" s="1"/>
      <c r="X108" s="1"/>
      <c r="Y108" s="1"/>
      <c r="Z108" s="1"/>
    </row>
    <row r="109" spans="1:26" ht="18" customHeight="1">
      <c r="A109" s="20" t="s">
        <v>67</v>
      </c>
      <c r="B109" s="20" t="s">
        <v>67</v>
      </c>
      <c r="C109" s="29"/>
      <c r="D109" s="30"/>
      <c r="E109" s="23">
        <v>0</v>
      </c>
      <c r="F109" s="24"/>
      <c r="G109" s="24"/>
      <c r="H109" s="5">
        <f t="shared" si="0"/>
        <v>0</v>
      </c>
      <c r="I109" s="1"/>
      <c r="J109" s="23">
        <v>0</v>
      </c>
      <c r="K109" s="1"/>
      <c r="L109" s="25">
        <v>0</v>
      </c>
      <c r="M109" s="26">
        <v>0</v>
      </c>
      <c r="N109" s="26">
        <v>0</v>
      </c>
      <c r="O109" s="26">
        <v>0</v>
      </c>
      <c r="P109" s="26">
        <v>0</v>
      </c>
      <c r="Q109" s="26">
        <v>0</v>
      </c>
      <c r="R109" s="26">
        <v>0</v>
      </c>
      <c r="S109" s="26">
        <v>0</v>
      </c>
      <c r="T109" s="27">
        <f t="shared" si="1"/>
        <v>0</v>
      </c>
      <c r="U109" s="1"/>
      <c r="V109" s="28">
        <f t="shared" si="2"/>
        <v>0</v>
      </c>
      <c r="W109" s="1"/>
      <c r="X109" s="1"/>
      <c r="Y109" s="1"/>
      <c r="Z109" s="1"/>
    </row>
    <row r="110" spans="1:26" ht="18" customHeight="1">
      <c r="A110" s="20" t="s">
        <v>67</v>
      </c>
      <c r="B110" s="20" t="s">
        <v>67</v>
      </c>
      <c r="C110" s="29"/>
      <c r="D110" s="30"/>
      <c r="E110" s="23">
        <v>0</v>
      </c>
      <c r="F110" s="24"/>
      <c r="G110" s="24"/>
      <c r="H110" s="5">
        <f t="shared" si="0"/>
        <v>0</v>
      </c>
      <c r="I110" s="1"/>
      <c r="J110" s="23">
        <v>0</v>
      </c>
      <c r="K110" s="1"/>
      <c r="L110" s="25">
        <v>0</v>
      </c>
      <c r="M110" s="26">
        <v>0</v>
      </c>
      <c r="N110" s="26">
        <v>0</v>
      </c>
      <c r="O110" s="26">
        <v>0</v>
      </c>
      <c r="P110" s="26">
        <v>0</v>
      </c>
      <c r="Q110" s="26">
        <v>0</v>
      </c>
      <c r="R110" s="26">
        <v>0</v>
      </c>
      <c r="S110" s="26">
        <v>0</v>
      </c>
      <c r="T110" s="27">
        <f t="shared" si="1"/>
        <v>0</v>
      </c>
      <c r="U110" s="1"/>
      <c r="V110" s="28">
        <f t="shared" si="2"/>
        <v>0</v>
      </c>
      <c r="W110" s="1"/>
      <c r="X110" s="1"/>
      <c r="Y110" s="1"/>
      <c r="Z110" s="1"/>
    </row>
    <row r="111" spans="1:26" ht="18" customHeight="1">
      <c r="A111" s="20" t="s">
        <v>67</v>
      </c>
      <c r="B111" s="20" t="s">
        <v>67</v>
      </c>
      <c r="C111" s="29"/>
      <c r="D111" s="30"/>
      <c r="E111" s="23">
        <v>0</v>
      </c>
      <c r="F111" s="24"/>
      <c r="G111" s="24"/>
      <c r="H111" s="5">
        <f t="shared" si="0"/>
        <v>0</v>
      </c>
      <c r="I111" s="1"/>
      <c r="J111" s="23">
        <v>0</v>
      </c>
      <c r="K111" s="1"/>
      <c r="L111" s="25">
        <v>0</v>
      </c>
      <c r="M111" s="26">
        <v>0</v>
      </c>
      <c r="N111" s="26">
        <v>0</v>
      </c>
      <c r="O111" s="26">
        <v>0</v>
      </c>
      <c r="P111" s="26">
        <v>0</v>
      </c>
      <c r="Q111" s="26">
        <v>0</v>
      </c>
      <c r="R111" s="26">
        <v>0</v>
      </c>
      <c r="S111" s="26">
        <v>0</v>
      </c>
      <c r="T111" s="27">
        <f t="shared" si="1"/>
        <v>0</v>
      </c>
      <c r="U111" s="1"/>
      <c r="V111" s="28">
        <f t="shared" si="2"/>
        <v>0</v>
      </c>
      <c r="W111" s="1"/>
      <c r="X111" s="1"/>
      <c r="Y111" s="1"/>
      <c r="Z111" s="1"/>
    </row>
    <row r="112" spans="1:26" ht="18" customHeight="1">
      <c r="A112" s="20" t="s">
        <v>67</v>
      </c>
      <c r="B112" s="20" t="s">
        <v>67</v>
      </c>
      <c r="C112" s="29"/>
      <c r="D112" s="30"/>
      <c r="E112" s="23">
        <v>0</v>
      </c>
      <c r="F112" s="24"/>
      <c r="G112" s="24"/>
      <c r="H112" s="5">
        <f t="shared" si="0"/>
        <v>0</v>
      </c>
      <c r="I112" s="1"/>
      <c r="J112" s="23">
        <v>0</v>
      </c>
      <c r="K112" s="1"/>
      <c r="L112" s="25">
        <v>0</v>
      </c>
      <c r="M112" s="26">
        <v>0</v>
      </c>
      <c r="N112" s="26">
        <v>0</v>
      </c>
      <c r="O112" s="26">
        <v>0</v>
      </c>
      <c r="P112" s="26">
        <v>0</v>
      </c>
      <c r="Q112" s="26">
        <v>0</v>
      </c>
      <c r="R112" s="26">
        <v>0</v>
      </c>
      <c r="S112" s="26">
        <v>0</v>
      </c>
      <c r="T112" s="27">
        <f t="shared" si="1"/>
        <v>0</v>
      </c>
      <c r="U112" s="1"/>
      <c r="V112" s="28">
        <f t="shared" si="2"/>
        <v>0</v>
      </c>
      <c r="W112" s="1"/>
      <c r="X112" s="1"/>
      <c r="Y112" s="1"/>
      <c r="Z112" s="1"/>
    </row>
    <row r="113" spans="1:26" ht="18" customHeight="1">
      <c r="A113" s="20" t="s">
        <v>67</v>
      </c>
      <c r="B113" s="20" t="s">
        <v>67</v>
      </c>
      <c r="C113" s="29"/>
      <c r="D113" s="30"/>
      <c r="E113" s="23">
        <v>0</v>
      </c>
      <c r="F113" s="24"/>
      <c r="G113" s="24"/>
      <c r="H113" s="5">
        <f t="shared" si="0"/>
        <v>0</v>
      </c>
      <c r="I113" s="1"/>
      <c r="J113" s="23">
        <v>0</v>
      </c>
      <c r="K113" s="1"/>
      <c r="L113" s="25">
        <v>0</v>
      </c>
      <c r="M113" s="26">
        <v>0</v>
      </c>
      <c r="N113" s="26">
        <v>0</v>
      </c>
      <c r="O113" s="26">
        <v>0</v>
      </c>
      <c r="P113" s="26">
        <v>0</v>
      </c>
      <c r="Q113" s="26">
        <v>0</v>
      </c>
      <c r="R113" s="26">
        <v>0</v>
      </c>
      <c r="S113" s="26">
        <v>0</v>
      </c>
      <c r="T113" s="27">
        <f t="shared" si="1"/>
        <v>0</v>
      </c>
      <c r="U113" s="1"/>
      <c r="V113" s="28">
        <f t="shared" si="2"/>
        <v>0</v>
      </c>
      <c r="W113" s="1"/>
      <c r="X113" s="1"/>
      <c r="Y113" s="1"/>
      <c r="Z113" s="1"/>
    </row>
    <row r="114" spans="1:26" ht="18" customHeight="1">
      <c r="A114" s="20" t="s">
        <v>67</v>
      </c>
      <c r="B114" s="20" t="s">
        <v>67</v>
      </c>
      <c r="C114" s="29"/>
      <c r="D114" s="30"/>
      <c r="E114" s="23">
        <v>0</v>
      </c>
      <c r="F114" s="24"/>
      <c r="G114" s="24"/>
      <c r="H114" s="5">
        <f t="shared" si="0"/>
        <v>0</v>
      </c>
      <c r="I114" s="1"/>
      <c r="J114" s="23">
        <v>0</v>
      </c>
      <c r="K114" s="1"/>
      <c r="L114" s="25">
        <v>0</v>
      </c>
      <c r="M114" s="26">
        <v>0</v>
      </c>
      <c r="N114" s="26">
        <v>0</v>
      </c>
      <c r="O114" s="26">
        <v>0</v>
      </c>
      <c r="P114" s="26">
        <v>0</v>
      </c>
      <c r="Q114" s="26">
        <v>0</v>
      </c>
      <c r="R114" s="26">
        <v>0</v>
      </c>
      <c r="S114" s="26">
        <v>0</v>
      </c>
      <c r="T114" s="27">
        <f t="shared" si="1"/>
        <v>0</v>
      </c>
      <c r="U114" s="1"/>
      <c r="V114" s="28">
        <f t="shared" si="2"/>
        <v>0</v>
      </c>
      <c r="W114" s="1"/>
      <c r="X114" s="1"/>
      <c r="Y114" s="1"/>
      <c r="Z114" s="1"/>
    </row>
    <row r="115" spans="1:26" ht="18" customHeight="1">
      <c r="A115" s="20" t="s">
        <v>67</v>
      </c>
      <c r="B115" s="20" t="s">
        <v>67</v>
      </c>
      <c r="C115" s="29"/>
      <c r="D115" s="30"/>
      <c r="E115" s="23">
        <v>0</v>
      </c>
      <c r="F115" s="24"/>
      <c r="G115" s="24"/>
      <c r="H115" s="5">
        <f t="shared" si="0"/>
        <v>0</v>
      </c>
      <c r="I115" s="1"/>
      <c r="J115" s="23">
        <v>0</v>
      </c>
      <c r="K115" s="1"/>
      <c r="L115" s="25">
        <v>0</v>
      </c>
      <c r="M115" s="26">
        <v>0</v>
      </c>
      <c r="N115" s="26">
        <v>0</v>
      </c>
      <c r="O115" s="26">
        <v>0</v>
      </c>
      <c r="P115" s="26">
        <v>0</v>
      </c>
      <c r="Q115" s="26">
        <v>0</v>
      </c>
      <c r="R115" s="26">
        <v>0</v>
      </c>
      <c r="S115" s="26">
        <v>0</v>
      </c>
      <c r="T115" s="27">
        <f t="shared" si="1"/>
        <v>0</v>
      </c>
      <c r="U115" s="1"/>
      <c r="V115" s="28">
        <f t="shared" si="2"/>
        <v>0</v>
      </c>
      <c r="W115" s="1"/>
      <c r="X115" s="1"/>
      <c r="Y115" s="1"/>
      <c r="Z115" s="1"/>
    </row>
    <row r="116" spans="1:26" ht="18" customHeight="1">
      <c r="A116" s="20" t="s">
        <v>67</v>
      </c>
      <c r="B116" s="20" t="s">
        <v>67</v>
      </c>
      <c r="C116" s="29"/>
      <c r="D116" s="30"/>
      <c r="E116" s="23">
        <v>0</v>
      </c>
      <c r="F116" s="24"/>
      <c r="G116" s="24"/>
      <c r="H116" s="5">
        <f t="shared" si="0"/>
        <v>0</v>
      </c>
      <c r="I116" s="1"/>
      <c r="J116" s="23">
        <v>0</v>
      </c>
      <c r="K116" s="1"/>
      <c r="L116" s="25">
        <v>0</v>
      </c>
      <c r="M116" s="26">
        <v>0</v>
      </c>
      <c r="N116" s="26">
        <v>0</v>
      </c>
      <c r="O116" s="26">
        <v>0</v>
      </c>
      <c r="P116" s="26">
        <v>0</v>
      </c>
      <c r="Q116" s="26">
        <v>0</v>
      </c>
      <c r="R116" s="26">
        <v>0</v>
      </c>
      <c r="S116" s="26">
        <v>0</v>
      </c>
      <c r="T116" s="27">
        <f t="shared" si="1"/>
        <v>0</v>
      </c>
      <c r="U116" s="1"/>
      <c r="V116" s="28">
        <f t="shared" si="2"/>
        <v>0</v>
      </c>
      <c r="W116" s="1"/>
      <c r="X116" s="1"/>
      <c r="Y116" s="1"/>
      <c r="Z116" s="1"/>
    </row>
    <row r="117" spans="1:26" ht="18" customHeight="1">
      <c r="A117" s="20" t="s">
        <v>67</v>
      </c>
      <c r="B117" s="20" t="s">
        <v>67</v>
      </c>
      <c r="C117" s="29"/>
      <c r="D117" s="30"/>
      <c r="E117" s="23">
        <v>0</v>
      </c>
      <c r="F117" s="24"/>
      <c r="G117" s="24"/>
      <c r="H117" s="5">
        <f t="shared" si="0"/>
        <v>0</v>
      </c>
      <c r="I117" s="1"/>
      <c r="J117" s="23">
        <v>0</v>
      </c>
      <c r="K117" s="1"/>
      <c r="L117" s="25">
        <v>0</v>
      </c>
      <c r="M117" s="26">
        <v>0</v>
      </c>
      <c r="N117" s="26">
        <v>0</v>
      </c>
      <c r="O117" s="26">
        <v>0</v>
      </c>
      <c r="P117" s="26">
        <v>0</v>
      </c>
      <c r="Q117" s="26">
        <v>0</v>
      </c>
      <c r="R117" s="26">
        <v>0</v>
      </c>
      <c r="S117" s="26">
        <v>0</v>
      </c>
      <c r="T117" s="27">
        <f t="shared" si="1"/>
        <v>0</v>
      </c>
      <c r="U117" s="1"/>
      <c r="V117" s="28">
        <f t="shared" si="2"/>
        <v>0</v>
      </c>
      <c r="W117" s="1"/>
      <c r="X117" s="1"/>
      <c r="Y117" s="1"/>
      <c r="Z117" s="1"/>
    </row>
    <row r="118" spans="1:26" ht="18" customHeight="1">
      <c r="A118" s="20" t="s">
        <v>67</v>
      </c>
      <c r="B118" s="20" t="s">
        <v>67</v>
      </c>
      <c r="C118" s="29"/>
      <c r="D118" s="30"/>
      <c r="E118" s="23">
        <v>0</v>
      </c>
      <c r="F118" s="24"/>
      <c r="G118" s="24"/>
      <c r="H118" s="5">
        <f t="shared" si="0"/>
        <v>0</v>
      </c>
      <c r="I118" s="1"/>
      <c r="J118" s="23">
        <v>0</v>
      </c>
      <c r="K118" s="1"/>
      <c r="L118" s="25">
        <v>0</v>
      </c>
      <c r="M118" s="26">
        <v>0</v>
      </c>
      <c r="N118" s="26">
        <v>0</v>
      </c>
      <c r="O118" s="26">
        <v>0</v>
      </c>
      <c r="P118" s="26">
        <v>0</v>
      </c>
      <c r="Q118" s="26">
        <v>0</v>
      </c>
      <c r="R118" s="26">
        <v>0</v>
      </c>
      <c r="S118" s="26">
        <v>0</v>
      </c>
      <c r="T118" s="27">
        <f t="shared" si="1"/>
        <v>0</v>
      </c>
      <c r="U118" s="1"/>
      <c r="V118" s="28">
        <f t="shared" si="2"/>
        <v>0</v>
      </c>
      <c r="W118" s="1"/>
      <c r="X118" s="1"/>
      <c r="Y118" s="1"/>
      <c r="Z118" s="1"/>
    </row>
    <row r="119" spans="1:26" ht="18" customHeight="1">
      <c r="A119" s="20" t="s">
        <v>67</v>
      </c>
      <c r="B119" s="20" t="s">
        <v>67</v>
      </c>
      <c r="C119" s="29"/>
      <c r="D119" s="30"/>
      <c r="E119" s="23">
        <v>0</v>
      </c>
      <c r="F119" s="24"/>
      <c r="G119" s="24"/>
      <c r="H119" s="5">
        <f t="shared" si="0"/>
        <v>0</v>
      </c>
      <c r="I119" s="1"/>
      <c r="J119" s="23">
        <v>0</v>
      </c>
      <c r="K119" s="1"/>
      <c r="L119" s="25">
        <v>0</v>
      </c>
      <c r="M119" s="26">
        <v>0</v>
      </c>
      <c r="N119" s="26">
        <v>0</v>
      </c>
      <c r="O119" s="26">
        <v>0</v>
      </c>
      <c r="P119" s="26">
        <v>0</v>
      </c>
      <c r="Q119" s="26">
        <v>0</v>
      </c>
      <c r="R119" s="26">
        <v>0</v>
      </c>
      <c r="S119" s="26">
        <v>0</v>
      </c>
      <c r="T119" s="27">
        <f t="shared" si="1"/>
        <v>0</v>
      </c>
      <c r="U119" s="1"/>
      <c r="V119" s="28">
        <f t="shared" si="2"/>
        <v>0</v>
      </c>
      <c r="W119" s="1"/>
      <c r="X119" s="1"/>
      <c r="Y119" s="1"/>
      <c r="Z119" s="1"/>
    </row>
    <row r="120" spans="1:26" ht="18" customHeight="1">
      <c r="A120" s="20" t="s">
        <v>67</v>
      </c>
      <c r="B120" s="20" t="s">
        <v>67</v>
      </c>
      <c r="C120" s="29"/>
      <c r="D120" s="30"/>
      <c r="E120" s="23">
        <v>0</v>
      </c>
      <c r="F120" s="24"/>
      <c r="G120" s="24"/>
      <c r="H120" s="5">
        <f t="shared" si="0"/>
        <v>0</v>
      </c>
      <c r="I120" s="1"/>
      <c r="J120" s="23">
        <v>0</v>
      </c>
      <c r="K120" s="1"/>
      <c r="L120" s="25">
        <v>0</v>
      </c>
      <c r="M120" s="26">
        <v>0</v>
      </c>
      <c r="N120" s="26">
        <v>0</v>
      </c>
      <c r="O120" s="26">
        <v>0</v>
      </c>
      <c r="P120" s="26">
        <v>0</v>
      </c>
      <c r="Q120" s="26">
        <v>0</v>
      </c>
      <c r="R120" s="26">
        <v>0</v>
      </c>
      <c r="S120" s="26">
        <v>0</v>
      </c>
      <c r="T120" s="27">
        <f t="shared" si="1"/>
        <v>0</v>
      </c>
      <c r="U120" s="1"/>
      <c r="V120" s="28">
        <f t="shared" si="2"/>
        <v>0</v>
      </c>
      <c r="W120" s="1"/>
      <c r="X120" s="1"/>
      <c r="Y120" s="1"/>
      <c r="Z120" s="1"/>
    </row>
    <row r="121" spans="1:26" ht="18" customHeight="1">
      <c r="A121" s="20" t="s">
        <v>67</v>
      </c>
      <c r="B121" s="20" t="s">
        <v>67</v>
      </c>
      <c r="C121" s="29"/>
      <c r="D121" s="30"/>
      <c r="E121" s="23">
        <v>0</v>
      </c>
      <c r="F121" s="24"/>
      <c r="G121" s="24"/>
      <c r="H121" s="5">
        <f t="shared" si="0"/>
        <v>0</v>
      </c>
      <c r="I121" s="1"/>
      <c r="J121" s="23">
        <v>0</v>
      </c>
      <c r="K121" s="1"/>
      <c r="L121" s="25">
        <v>0</v>
      </c>
      <c r="M121" s="26">
        <v>0</v>
      </c>
      <c r="N121" s="26">
        <v>0</v>
      </c>
      <c r="O121" s="26">
        <v>0</v>
      </c>
      <c r="P121" s="26">
        <v>0</v>
      </c>
      <c r="Q121" s="26">
        <v>0</v>
      </c>
      <c r="R121" s="26">
        <v>0</v>
      </c>
      <c r="S121" s="26">
        <v>0</v>
      </c>
      <c r="T121" s="27">
        <f t="shared" si="1"/>
        <v>0</v>
      </c>
      <c r="U121" s="1"/>
      <c r="V121" s="28">
        <f t="shared" si="2"/>
        <v>0</v>
      </c>
      <c r="W121" s="1"/>
      <c r="X121" s="1"/>
      <c r="Y121" s="1"/>
      <c r="Z121" s="1"/>
    </row>
    <row r="122" spans="1:26" ht="18" customHeight="1">
      <c r="A122" s="20" t="s">
        <v>67</v>
      </c>
      <c r="B122" s="20" t="s">
        <v>67</v>
      </c>
      <c r="C122" s="29"/>
      <c r="D122" s="30"/>
      <c r="E122" s="23">
        <v>0</v>
      </c>
      <c r="F122" s="24"/>
      <c r="G122" s="24"/>
      <c r="H122" s="5">
        <f t="shared" si="0"/>
        <v>0</v>
      </c>
      <c r="I122" s="1"/>
      <c r="J122" s="23">
        <v>0</v>
      </c>
      <c r="K122" s="1"/>
      <c r="L122" s="25">
        <v>0</v>
      </c>
      <c r="M122" s="26">
        <v>0</v>
      </c>
      <c r="N122" s="26">
        <v>0</v>
      </c>
      <c r="O122" s="26">
        <v>0</v>
      </c>
      <c r="P122" s="26">
        <v>0</v>
      </c>
      <c r="Q122" s="26">
        <v>0</v>
      </c>
      <c r="R122" s="26">
        <v>0</v>
      </c>
      <c r="S122" s="26">
        <v>0</v>
      </c>
      <c r="T122" s="27">
        <f t="shared" si="1"/>
        <v>0</v>
      </c>
      <c r="U122" s="1"/>
      <c r="V122" s="28">
        <f t="shared" si="2"/>
        <v>0</v>
      </c>
      <c r="W122" s="1"/>
      <c r="X122" s="1"/>
      <c r="Y122" s="1"/>
      <c r="Z122" s="1"/>
    </row>
    <row r="123" spans="1:26" ht="18" customHeight="1">
      <c r="A123" s="20" t="s">
        <v>67</v>
      </c>
      <c r="B123" s="20" t="s">
        <v>67</v>
      </c>
      <c r="C123" s="29"/>
      <c r="D123" s="30"/>
      <c r="E123" s="23">
        <v>0</v>
      </c>
      <c r="F123" s="24"/>
      <c r="G123" s="24"/>
      <c r="H123" s="5">
        <f t="shared" si="0"/>
        <v>0</v>
      </c>
      <c r="I123" s="1"/>
      <c r="J123" s="23">
        <v>0</v>
      </c>
      <c r="K123" s="1"/>
      <c r="L123" s="25">
        <v>0</v>
      </c>
      <c r="M123" s="26">
        <v>0</v>
      </c>
      <c r="N123" s="26">
        <v>0</v>
      </c>
      <c r="O123" s="26">
        <v>0</v>
      </c>
      <c r="P123" s="26">
        <v>0</v>
      </c>
      <c r="Q123" s="26">
        <v>0</v>
      </c>
      <c r="R123" s="26">
        <v>0</v>
      </c>
      <c r="S123" s="26">
        <v>0</v>
      </c>
      <c r="T123" s="27">
        <f t="shared" si="1"/>
        <v>0</v>
      </c>
      <c r="U123" s="1"/>
      <c r="V123" s="28">
        <f t="shared" si="2"/>
        <v>0</v>
      </c>
      <c r="W123" s="1"/>
      <c r="X123" s="1"/>
      <c r="Y123" s="1"/>
      <c r="Z123" s="1"/>
    </row>
    <row r="124" spans="1:26" ht="18" customHeight="1">
      <c r="A124" s="20" t="s">
        <v>67</v>
      </c>
      <c r="B124" s="20" t="s">
        <v>67</v>
      </c>
      <c r="C124" s="29"/>
      <c r="D124" s="30"/>
      <c r="E124" s="23">
        <v>0</v>
      </c>
      <c r="F124" s="24"/>
      <c r="G124" s="24"/>
      <c r="H124" s="5">
        <f t="shared" si="0"/>
        <v>0</v>
      </c>
      <c r="I124" s="1"/>
      <c r="J124" s="23">
        <v>0</v>
      </c>
      <c r="K124" s="1"/>
      <c r="L124" s="25">
        <v>0</v>
      </c>
      <c r="M124" s="26">
        <v>0</v>
      </c>
      <c r="N124" s="26">
        <v>0</v>
      </c>
      <c r="O124" s="26">
        <v>0</v>
      </c>
      <c r="P124" s="26">
        <v>0</v>
      </c>
      <c r="Q124" s="26">
        <v>0</v>
      </c>
      <c r="R124" s="26">
        <v>0</v>
      </c>
      <c r="S124" s="26">
        <v>0</v>
      </c>
      <c r="T124" s="27">
        <f t="shared" si="1"/>
        <v>0</v>
      </c>
      <c r="U124" s="1"/>
      <c r="V124" s="28">
        <f t="shared" si="2"/>
        <v>0</v>
      </c>
      <c r="W124" s="1"/>
      <c r="X124" s="1"/>
      <c r="Y124" s="1"/>
      <c r="Z124" s="1"/>
    </row>
    <row r="125" spans="1:26" ht="18" customHeight="1">
      <c r="A125" s="20" t="s">
        <v>67</v>
      </c>
      <c r="B125" s="20" t="s">
        <v>67</v>
      </c>
      <c r="C125" s="29"/>
      <c r="D125" s="30"/>
      <c r="E125" s="23">
        <v>0</v>
      </c>
      <c r="F125" s="24"/>
      <c r="G125" s="24"/>
      <c r="H125" s="5">
        <f t="shared" si="0"/>
        <v>0</v>
      </c>
      <c r="I125" s="1"/>
      <c r="J125" s="23">
        <v>0</v>
      </c>
      <c r="K125" s="1"/>
      <c r="L125" s="25">
        <v>0</v>
      </c>
      <c r="M125" s="26">
        <v>0</v>
      </c>
      <c r="N125" s="26">
        <v>0</v>
      </c>
      <c r="O125" s="26">
        <v>0</v>
      </c>
      <c r="P125" s="26">
        <v>0</v>
      </c>
      <c r="Q125" s="26">
        <v>0</v>
      </c>
      <c r="R125" s="26">
        <v>0</v>
      </c>
      <c r="S125" s="26">
        <v>0</v>
      </c>
      <c r="T125" s="27">
        <f t="shared" si="1"/>
        <v>0</v>
      </c>
      <c r="U125" s="1"/>
      <c r="V125" s="28">
        <f t="shared" si="2"/>
        <v>0</v>
      </c>
      <c r="W125" s="1"/>
      <c r="X125" s="1"/>
      <c r="Y125" s="1"/>
      <c r="Z125" s="1"/>
    </row>
    <row r="126" spans="1:26" ht="18" customHeight="1">
      <c r="A126" s="20" t="s">
        <v>67</v>
      </c>
      <c r="B126" s="20" t="s">
        <v>67</v>
      </c>
      <c r="C126" s="29"/>
      <c r="D126" s="30"/>
      <c r="E126" s="23">
        <v>0</v>
      </c>
      <c r="F126" s="24"/>
      <c r="G126" s="24"/>
      <c r="H126" s="5">
        <f t="shared" si="0"/>
        <v>0</v>
      </c>
      <c r="I126" s="1"/>
      <c r="J126" s="23">
        <v>0</v>
      </c>
      <c r="K126" s="1"/>
      <c r="L126" s="25">
        <v>0</v>
      </c>
      <c r="M126" s="26">
        <v>0</v>
      </c>
      <c r="N126" s="26">
        <v>0</v>
      </c>
      <c r="O126" s="26">
        <v>0</v>
      </c>
      <c r="P126" s="26">
        <v>0</v>
      </c>
      <c r="Q126" s="26">
        <v>0</v>
      </c>
      <c r="R126" s="26">
        <v>0</v>
      </c>
      <c r="S126" s="26">
        <v>0</v>
      </c>
      <c r="T126" s="27">
        <f t="shared" si="1"/>
        <v>0</v>
      </c>
      <c r="U126" s="1"/>
      <c r="V126" s="28">
        <f t="shared" si="2"/>
        <v>0</v>
      </c>
      <c r="W126" s="1"/>
      <c r="X126" s="1"/>
      <c r="Y126" s="1"/>
      <c r="Z126" s="1"/>
    </row>
    <row r="127" spans="1:26" ht="18" customHeight="1">
      <c r="A127" s="20" t="s">
        <v>67</v>
      </c>
      <c r="B127" s="20" t="s">
        <v>67</v>
      </c>
      <c r="C127" s="29"/>
      <c r="D127" s="30"/>
      <c r="E127" s="23">
        <v>0</v>
      </c>
      <c r="F127" s="24"/>
      <c r="G127" s="24"/>
      <c r="H127" s="5">
        <f t="shared" si="0"/>
        <v>0</v>
      </c>
      <c r="I127" s="1"/>
      <c r="J127" s="23">
        <v>0</v>
      </c>
      <c r="K127" s="1"/>
      <c r="L127" s="25">
        <v>0</v>
      </c>
      <c r="M127" s="26">
        <v>0</v>
      </c>
      <c r="N127" s="26">
        <v>0</v>
      </c>
      <c r="O127" s="26">
        <v>0</v>
      </c>
      <c r="P127" s="26">
        <v>0</v>
      </c>
      <c r="Q127" s="26">
        <v>0</v>
      </c>
      <c r="R127" s="26">
        <v>0</v>
      </c>
      <c r="S127" s="26">
        <v>0</v>
      </c>
      <c r="T127" s="27">
        <f t="shared" si="1"/>
        <v>0</v>
      </c>
      <c r="U127" s="1"/>
      <c r="V127" s="28">
        <f t="shared" si="2"/>
        <v>0</v>
      </c>
      <c r="W127" s="1"/>
      <c r="X127" s="1"/>
      <c r="Y127" s="1"/>
      <c r="Z127" s="1"/>
    </row>
    <row r="128" spans="1:26" ht="18" customHeight="1">
      <c r="A128" s="20" t="s">
        <v>67</v>
      </c>
      <c r="B128" s="20" t="s">
        <v>67</v>
      </c>
      <c r="C128" s="29"/>
      <c r="D128" s="30"/>
      <c r="E128" s="23">
        <v>0</v>
      </c>
      <c r="F128" s="24"/>
      <c r="G128" s="24"/>
      <c r="H128" s="5">
        <f t="shared" si="0"/>
        <v>0</v>
      </c>
      <c r="I128" s="1"/>
      <c r="J128" s="23">
        <v>0</v>
      </c>
      <c r="K128" s="1"/>
      <c r="L128" s="25">
        <v>0</v>
      </c>
      <c r="M128" s="26">
        <v>0</v>
      </c>
      <c r="N128" s="26">
        <v>0</v>
      </c>
      <c r="O128" s="26">
        <v>0</v>
      </c>
      <c r="P128" s="26">
        <v>0</v>
      </c>
      <c r="Q128" s="26">
        <v>0</v>
      </c>
      <c r="R128" s="26">
        <v>0</v>
      </c>
      <c r="S128" s="26">
        <v>0</v>
      </c>
      <c r="T128" s="27">
        <f t="shared" si="1"/>
        <v>0</v>
      </c>
      <c r="U128" s="1"/>
      <c r="V128" s="28">
        <f t="shared" si="2"/>
        <v>0</v>
      </c>
      <c r="W128" s="1"/>
      <c r="X128" s="1"/>
      <c r="Y128" s="1"/>
      <c r="Z128" s="1"/>
    </row>
    <row r="129" spans="1:26" ht="18" customHeight="1">
      <c r="A129" s="20" t="s">
        <v>67</v>
      </c>
      <c r="B129" s="20" t="s">
        <v>67</v>
      </c>
      <c r="C129" s="29"/>
      <c r="D129" s="30"/>
      <c r="E129" s="23">
        <v>0</v>
      </c>
      <c r="F129" s="24"/>
      <c r="G129" s="24"/>
      <c r="H129" s="5">
        <f t="shared" si="0"/>
        <v>0</v>
      </c>
      <c r="I129" s="1"/>
      <c r="J129" s="23">
        <v>0</v>
      </c>
      <c r="K129" s="1"/>
      <c r="L129" s="25">
        <v>0</v>
      </c>
      <c r="M129" s="26">
        <v>0</v>
      </c>
      <c r="N129" s="26">
        <v>0</v>
      </c>
      <c r="O129" s="26">
        <v>0</v>
      </c>
      <c r="P129" s="26">
        <v>0</v>
      </c>
      <c r="Q129" s="26">
        <v>0</v>
      </c>
      <c r="R129" s="26">
        <v>0</v>
      </c>
      <c r="S129" s="26">
        <v>0</v>
      </c>
      <c r="T129" s="27">
        <f t="shared" si="1"/>
        <v>0</v>
      </c>
      <c r="U129" s="1"/>
      <c r="V129" s="28">
        <f t="shared" si="2"/>
        <v>0</v>
      </c>
      <c r="W129" s="1"/>
      <c r="X129" s="1"/>
      <c r="Y129" s="1"/>
      <c r="Z129" s="1"/>
    </row>
    <row r="130" spans="1:26" ht="18" customHeight="1">
      <c r="A130" s="20" t="s">
        <v>67</v>
      </c>
      <c r="B130" s="20" t="s">
        <v>67</v>
      </c>
      <c r="C130" s="29"/>
      <c r="D130" s="30"/>
      <c r="E130" s="23">
        <v>0</v>
      </c>
      <c r="F130" s="24"/>
      <c r="G130" s="24"/>
      <c r="H130" s="5">
        <f t="shared" si="0"/>
        <v>0</v>
      </c>
      <c r="I130" s="1"/>
      <c r="J130" s="23">
        <v>0</v>
      </c>
      <c r="K130" s="1"/>
      <c r="L130" s="25">
        <v>0</v>
      </c>
      <c r="M130" s="26">
        <v>0</v>
      </c>
      <c r="N130" s="26">
        <v>0</v>
      </c>
      <c r="O130" s="26">
        <v>0</v>
      </c>
      <c r="P130" s="26">
        <v>0</v>
      </c>
      <c r="Q130" s="26">
        <v>0</v>
      </c>
      <c r="R130" s="26">
        <v>0</v>
      </c>
      <c r="S130" s="26">
        <v>0</v>
      </c>
      <c r="T130" s="27">
        <f t="shared" si="1"/>
        <v>0</v>
      </c>
      <c r="U130" s="1"/>
      <c r="V130" s="28">
        <f t="shared" si="2"/>
        <v>0</v>
      </c>
      <c r="W130" s="1"/>
      <c r="X130" s="1"/>
      <c r="Y130" s="1"/>
      <c r="Z130" s="1"/>
    </row>
    <row r="131" spans="1:26" ht="18" customHeight="1">
      <c r="A131" s="20" t="s">
        <v>67</v>
      </c>
      <c r="B131" s="20" t="s">
        <v>67</v>
      </c>
      <c r="C131" s="29"/>
      <c r="D131" s="30"/>
      <c r="E131" s="23">
        <v>0</v>
      </c>
      <c r="F131" s="24"/>
      <c r="G131" s="24"/>
      <c r="H131" s="5">
        <f t="shared" si="0"/>
        <v>0</v>
      </c>
      <c r="I131" s="1"/>
      <c r="J131" s="23">
        <v>0</v>
      </c>
      <c r="K131" s="1"/>
      <c r="L131" s="25">
        <v>0</v>
      </c>
      <c r="M131" s="26">
        <v>0</v>
      </c>
      <c r="N131" s="26">
        <v>0</v>
      </c>
      <c r="O131" s="26">
        <v>0</v>
      </c>
      <c r="P131" s="26">
        <v>0</v>
      </c>
      <c r="Q131" s="26">
        <v>0</v>
      </c>
      <c r="R131" s="26">
        <v>0</v>
      </c>
      <c r="S131" s="26">
        <v>0</v>
      </c>
      <c r="T131" s="27">
        <f t="shared" si="1"/>
        <v>0</v>
      </c>
      <c r="U131" s="1"/>
      <c r="V131" s="28">
        <f t="shared" si="2"/>
        <v>0</v>
      </c>
      <c r="W131" s="1"/>
      <c r="X131" s="1"/>
      <c r="Y131" s="1"/>
      <c r="Z131" s="1"/>
    </row>
    <row r="132" spans="1:26" ht="18" customHeight="1">
      <c r="A132" s="20" t="s">
        <v>67</v>
      </c>
      <c r="B132" s="20" t="s">
        <v>67</v>
      </c>
      <c r="C132" s="29"/>
      <c r="D132" s="30"/>
      <c r="E132" s="23">
        <v>0</v>
      </c>
      <c r="F132" s="24"/>
      <c r="G132" s="24"/>
      <c r="H132" s="5">
        <f t="shared" si="0"/>
        <v>0</v>
      </c>
      <c r="I132" s="1"/>
      <c r="J132" s="23">
        <v>0</v>
      </c>
      <c r="K132" s="1"/>
      <c r="L132" s="25">
        <v>0</v>
      </c>
      <c r="M132" s="26">
        <v>0</v>
      </c>
      <c r="N132" s="26">
        <v>0</v>
      </c>
      <c r="O132" s="26">
        <v>0</v>
      </c>
      <c r="P132" s="26">
        <v>0</v>
      </c>
      <c r="Q132" s="26">
        <v>0</v>
      </c>
      <c r="R132" s="26">
        <v>0</v>
      </c>
      <c r="S132" s="26">
        <v>0</v>
      </c>
      <c r="T132" s="27">
        <f t="shared" si="1"/>
        <v>0</v>
      </c>
      <c r="U132" s="1"/>
      <c r="V132" s="28">
        <f t="shared" si="2"/>
        <v>0</v>
      </c>
      <c r="W132" s="1"/>
      <c r="X132" s="1"/>
      <c r="Y132" s="1"/>
      <c r="Z132" s="1"/>
    </row>
    <row r="133" spans="1:26" ht="18" customHeight="1">
      <c r="A133" s="20" t="s">
        <v>67</v>
      </c>
      <c r="B133" s="20" t="s">
        <v>67</v>
      </c>
      <c r="C133" s="29"/>
      <c r="D133" s="30"/>
      <c r="E133" s="23">
        <v>0</v>
      </c>
      <c r="F133" s="24"/>
      <c r="G133" s="24"/>
      <c r="H133" s="5">
        <f t="shared" si="0"/>
        <v>0</v>
      </c>
      <c r="I133" s="1"/>
      <c r="J133" s="23">
        <v>0</v>
      </c>
      <c r="K133" s="1"/>
      <c r="L133" s="25">
        <v>0</v>
      </c>
      <c r="M133" s="26">
        <v>0</v>
      </c>
      <c r="N133" s="26">
        <v>0</v>
      </c>
      <c r="O133" s="26">
        <v>0</v>
      </c>
      <c r="P133" s="26">
        <v>0</v>
      </c>
      <c r="Q133" s="26">
        <v>0</v>
      </c>
      <c r="R133" s="26">
        <v>0</v>
      </c>
      <c r="S133" s="26">
        <v>0</v>
      </c>
      <c r="T133" s="27">
        <f t="shared" si="1"/>
        <v>0</v>
      </c>
      <c r="U133" s="1"/>
      <c r="V133" s="28">
        <f t="shared" si="2"/>
        <v>0</v>
      </c>
      <c r="W133" s="1"/>
      <c r="X133" s="1"/>
      <c r="Y133" s="1"/>
      <c r="Z133" s="1"/>
    </row>
    <row r="134" spans="1:26" ht="18" customHeight="1">
      <c r="A134" s="20" t="s">
        <v>67</v>
      </c>
      <c r="B134" s="20" t="s">
        <v>67</v>
      </c>
      <c r="C134" s="29"/>
      <c r="D134" s="30"/>
      <c r="E134" s="23">
        <v>0</v>
      </c>
      <c r="F134" s="24"/>
      <c r="G134" s="24"/>
      <c r="H134" s="5">
        <f t="shared" si="0"/>
        <v>0</v>
      </c>
      <c r="I134" s="1"/>
      <c r="J134" s="23">
        <v>0</v>
      </c>
      <c r="K134" s="1"/>
      <c r="L134" s="25">
        <v>0</v>
      </c>
      <c r="M134" s="26">
        <v>0</v>
      </c>
      <c r="N134" s="26">
        <v>0</v>
      </c>
      <c r="O134" s="26">
        <v>0</v>
      </c>
      <c r="P134" s="26">
        <v>0</v>
      </c>
      <c r="Q134" s="26">
        <v>0</v>
      </c>
      <c r="R134" s="26">
        <v>0</v>
      </c>
      <c r="S134" s="26">
        <v>0</v>
      </c>
      <c r="T134" s="27">
        <f t="shared" si="1"/>
        <v>0</v>
      </c>
      <c r="U134" s="1"/>
      <c r="V134" s="28">
        <f t="shared" si="2"/>
        <v>0</v>
      </c>
      <c r="W134" s="1"/>
      <c r="X134" s="1"/>
      <c r="Y134" s="1"/>
      <c r="Z134" s="1"/>
    </row>
    <row r="135" spans="1:26" ht="18" customHeight="1">
      <c r="A135" s="20" t="s">
        <v>67</v>
      </c>
      <c r="B135" s="20" t="s">
        <v>67</v>
      </c>
      <c r="C135" s="29"/>
      <c r="D135" s="30"/>
      <c r="E135" s="23">
        <v>0</v>
      </c>
      <c r="F135" s="24"/>
      <c r="G135" s="24"/>
      <c r="H135" s="5">
        <f t="shared" si="0"/>
        <v>0</v>
      </c>
      <c r="I135" s="1"/>
      <c r="J135" s="23">
        <v>0</v>
      </c>
      <c r="K135" s="1"/>
      <c r="L135" s="25">
        <v>0</v>
      </c>
      <c r="M135" s="26">
        <v>0</v>
      </c>
      <c r="N135" s="26">
        <v>0</v>
      </c>
      <c r="O135" s="26">
        <v>0</v>
      </c>
      <c r="P135" s="26">
        <v>0</v>
      </c>
      <c r="Q135" s="26">
        <v>0</v>
      </c>
      <c r="R135" s="26">
        <v>0</v>
      </c>
      <c r="S135" s="26">
        <v>0</v>
      </c>
      <c r="T135" s="27">
        <f t="shared" si="1"/>
        <v>0</v>
      </c>
      <c r="U135" s="1"/>
      <c r="V135" s="28">
        <f t="shared" si="2"/>
        <v>0</v>
      </c>
      <c r="W135" s="1"/>
      <c r="X135" s="1"/>
      <c r="Y135" s="1"/>
      <c r="Z135" s="1"/>
    </row>
    <row r="136" spans="1:26" ht="18" customHeight="1">
      <c r="A136" s="20" t="s">
        <v>67</v>
      </c>
      <c r="B136" s="20" t="s">
        <v>67</v>
      </c>
      <c r="C136" s="29"/>
      <c r="D136" s="30"/>
      <c r="E136" s="23">
        <v>0</v>
      </c>
      <c r="F136" s="24"/>
      <c r="G136" s="24"/>
      <c r="H136" s="5">
        <f t="shared" si="0"/>
        <v>0</v>
      </c>
      <c r="I136" s="1"/>
      <c r="J136" s="23">
        <v>0</v>
      </c>
      <c r="K136" s="1"/>
      <c r="L136" s="25">
        <v>0</v>
      </c>
      <c r="M136" s="26">
        <v>0</v>
      </c>
      <c r="N136" s="26">
        <v>0</v>
      </c>
      <c r="O136" s="26">
        <v>0</v>
      </c>
      <c r="P136" s="26">
        <v>0</v>
      </c>
      <c r="Q136" s="26">
        <v>0</v>
      </c>
      <c r="R136" s="26">
        <v>0</v>
      </c>
      <c r="S136" s="26">
        <v>0</v>
      </c>
      <c r="T136" s="27">
        <f t="shared" si="1"/>
        <v>0</v>
      </c>
      <c r="U136" s="1"/>
      <c r="V136" s="28">
        <f t="shared" si="2"/>
        <v>0</v>
      </c>
      <c r="W136" s="1"/>
      <c r="X136" s="1"/>
      <c r="Y136" s="1"/>
      <c r="Z136" s="1"/>
    </row>
    <row r="137" spans="1:26" ht="18" customHeight="1">
      <c r="A137" s="20" t="s">
        <v>67</v>
      </c>
      <c r="B137" s="20" t="s">
        <v>67</v>
      </c>
      <c r="C137" s="29"/>
      <c r="D137" s="30"/>
      <c r="E137" s="23">
        <v>0</v>
      </c>
      <c r="F137" s="24"/>
      <c r="G137" s="24"/>
      <c r="H137" s="5">
        <f t="shared" si="0"/>
        <v>0</v>
      </c>
      <c r="I137" s="1"/>
      <c r="J137" s="23">
        <v>0</v>
      </c>
      <c r="K137" s="1"/>
      <c r="L137" s="25">
        <v>0</v>
      </c>
      <c r="M137" s="26">
        <v>0</v>
      </c>
      <c r="N137" s="26">
        <v>0</v>
      </c>
      <c r="O137" s="26">
        <v>0</v>
      </c>
      <c r="P137" s="26">
        <v>0</v>
      </c>
      <c r="Q137" s="26">
        <v>0</v>
      </c>
      <c r="R137" s="26">
        <v>0</v>
      </c>
      <c r="S137" s="26">
        <v>0</v>
      </c>
      <c r="T137" s="27">
        <f t="shared" si="1"/>
        <v>0</v>
      </c>
      <c r="U137" s="1"/>
      <c r="V137" s="28">
        <f t="shared" si="2"/>
        <v>0</v>
      </c>
      <c r="W137" s="1"/>
      <c r="X137" s="1"/>
      <c r="Y137" s="1"/>
      <c r="Z137" s="1"/>
    </row>
    <row r="138" spans="1:26" ht="18" customHeight="1">
      <c r="A138" s="20" t="s">
        <v>67</v>
      </c>
      <c r="B138" s="20" t="s">
        <v>67</v>
      </c>
      <c r="C138" s="29"/>
      <c r="D138" s="30"/>
      <c r="E138" s="23">
        <v>0</v>
      </c>
      <c r="F138" s="24"/>
      <c r="G138" s="24"/>
      <c r="H138" s="5">
        <f t="shared" si="0"/>
        <v>0</v>
      </c>
      <c r="I138" s="1"/>
      <c r="J138" s="23">
        <v>0</v>
      </c>
      <c r="K138" s="1"/>
      <c r="L138" s="25">
        <v>0</v>
      </c>
      <c r="M138" s="26">
        <v>0</v>
      </c>
      <c r="N138" s="26">
        <v>0</v>
      </c>
      <c r="O138" s="26">
        <v>0</v>
      </c>
      <c r="P138" s="26">
        <v>0</v>
      </c>
      <c r="Q138" s="26">
        <v>0</v>
      </c>
      <c r="R138" s="26">
        <v>0</v>
      </c>
      <c r="S138" s="26">
        <v>0</v>
      </c>
      <c r="T138" s="27">
        <f t="shared" si="1"/>
        <v>0</v>
      </c>
      <c r="U138" s="1"/>
      <c r="V138" s="28">
        <f t="shared" si="2"/>
        <v>0</v>
      </c>
      <c r="W138" s="1"/>
      <c r="X138" s="1"/>
      <c r="Y138" s="1"/>
      <c r="Z138" s="1"/>
    </row>
    <row r="139" spans="1:26" ht="18" customHeight="1">
      <c r="A139" s="20" t="s">
        <v>67</v>
      </c>
      <c r="B139" s="20" t="s">
        <v>67</v>
      </c>
      <c r="C139" s="29"/>
      <c r="D139" s="30"/>
      <c r="E139" s="23">
        <v>0</v>
      </c>
      <c r="F139" s="24"/>
      <c r="G139" s="24"/>
      <c r="H139" s="5">
        <f t="shared" si="0"/>
        <v>0</v>
      </c>
      <c r="I139" s="1"/>
      <c r="J139" s="23">
        <v>0</v>
      </c>
      <c r="K139" s="1"/>
      <c r="L139" s="25">
        <v>0</v>
      </c>
      <c r="M139" s="26">
        <v>0</v>
      </c>
      <c r="N139" s="26">
        <v>0</v>
      </c>
      <c r="O139" s="26">
        <v>0</v>
      </c>
      <c r="P139" s="26">
        <v>0</v>
      </c>
      <c r="Q139" s="26">
        <v>0</v>
      </c>
      <c r="R139" s="26">
        <v>0</v>
      </c>
      <c r="S139" s="26">
        <v>0</v>
      </c>
      <c r="T139" s="27">
        <f t="shared" si="1"/>
        <v>0</v>
      </c>
      <c r="U139" s="1"/>
      <c r="V139" s="28">
        <f t="shared" si="2"/>
        <v>0</v>
      </c>
      <c r="W139" s="1"/>
      <c r="X139" s="1"/>
      <c r="Y139" s="1"/>
      <c r="Z139" s="1"/>
    </row>
    <row r="140" spans="1:26" ht="18" customHeight="1">
      <c r="A140" s="20" t="s">
        <v>67</v>
      </c>
      <c r="B140" s="20" t="s">
        <v>67</v>
      </c>
      <c r="C140" s="29"/>
      <c r="D140" s="30"/>
      <c r="E140" s="23">
        <v>0</v>
      </c>
      <c r="F140" s="24"/>
      <c r="G140" s="24"/>
      <c r="H140" s="5">
        <f t="shared" si="0"/>
        <v>0</v>
      </c>
      <c r="I140" s="1"/>
      <c r="J140" s="23">
        <v>0</v>
      </c>
      <c r="K140" s="1"/>
      <c r="L140" s="25">
        <v>0</v>
      </c>
      <c r="M140" s="26">
        <v>0</v>
      </c>
      <c r="N140" s="26">
        <v>0</v>
      </c>
      <c r="O140" s="26">
        <v>0</v>
      </c>
      <c r="P140" s="26">
        <v>0</v>
      </c>
      <c r="Q140" s="26">
        <v>0</v>
      </c>
      <c r="R140" s="26">
        <v>0</v>
      </c>
      <c r="S140" s="26">
        <v>0</v>
      </c>
      <c r="T140" s="27">
        <f t="shared" si="1"/>
        <v>0</v>
      </c>
      <c r="U140" s="1"/>
      <c r="V140" s="28">
        <f t="shared" si="2"/>
        <v>0</v>
      </c>
      <c r="W140" s="1"/>
      <c r="X140" s="1"/>
      <c r="Y140" s="1"/>
      <c r="Z140" s="1"/>
    </row>
    <row r="141" spans="1:26" ht="18" customHeight="1">
      <c r="A141" s="20" t="s">
        <v>67</v>
      </c>
      <c r="B141" s="20" t="s">
        <v>67</v>
      </c>
      <c r="C141" s="29"/>
      <c r="D141" s="30"/>
      <c r="E141" s="23">
        <v>0</v>
      </c>
      <c r="F141" s="24"/>
      <c r="G141" s="24"/>
      <c r="H141" s="5">
        <f t="shared" si="0"/>
        <v>0</v>
      </c>
      <c r="I141" s="1"/>
      <c r="J141" s="23">
        <v>0</v>
      </c>
      <c r="K141" s="1"/>
      <c r="L141" s="25">
        <v>0</v>
      </c>
      <c r="M141" s="26">
        <v>0</v>
      </c>
      <c r="N141" s="26">
        <v>0</v>
      </c>
      <c r="O141" s="26">
        <v>0</v>
      </c>
      <c r="P141" s="26">
        <v>0</v>
      </c>
      <c r="Q141" s="26">
        <v>0</v>
      </c>
      <c r="R141" s="26">
        <v>0</v>
      </c>
      <c r="S141" s="26">
        <v>0</v>
      </c>
      <c r="T141" s="27">
        <f t="shared" si="1"/>
        <v>0</v>
      </c>
      <c r="U141" s="1"/>
      <c r="V141" s="28">
        <f t="shared" si="2"/>
        <v>0</v>
      </c>
      <c r="W141" s="1"/>
      <c r="X141" s="1"/>
      <c r="Y141" s="1"/>
      <c r="Z141" s="1"/>
    </row>
    <row r="142" spans="1:26" ht="18" customHeight="1">
      <c r="A142" s="20" t="s">
        <v>67</v>
      </c>
      <c r="B142" s="20" t="s">
        <v>67</v>
      </c>
      <c r="C142" s="29"/>
      <c r="D142" s="30"/>
      <c r="E142" s="23">
        <v>0</v>
      </c>
      <c r="F142" s="24"/>
      <c r="G142" s="24"/>
      <c r="H142" s="5">
        <f t="shared" si="0"/>
        <v>0</v>
      </c>
      <c r="I142" s="1"/>
      <c r="J142" s="23">
        <v>0</v>
      </c>
      <c r="K142" s="1"/>
      <c r="L142" s="25">
        <v>0</v>
      </c>
      <c r="M142" s="26">
        <v>0</v>
      </c>
      <c r="N142" s="26">
        <v>0</v>
      </c>
      <c r="O142" s="26">
        <v>0</v>
      </c>
      <c r="P142" s="26">
        <v>0</v>
      </c>
      <c r="Q142" s="26">
        <v>0</v>
      </c>
      <c r="R142" s="26">
        <v>0</v>
      </c>
      <c r="S142" s="26">
        <v>0</v>
      </c>
      <c r="T142" s="27">
        <f t="shared" si="1"/>
        <v>0</v>
      </c>
      <c r="U142" s="1"/>
      <c r="V142" s="28">
        <f t="shared" si="2"/>
        <v>0</v>
      </c>
      <c r="W142" s="1"/>
      <c r="X142" s="1"/>
      <c r="Y142" s="1"/>
      <c r="Z142" s="1"/>
    </row>
    <row r="143" spans="1:26" ht="18" customHeight="1">
      <c r="A143" s="20" t="s">
        <v>67</v>
      </c>
      <c r="B143" s="20" t="s">
        <v>67</v>
      </c>
      <c r="C143" s="29"/>
      <c r="D143" s="30"/>
      <c r="E143" s="23">
        <v>0</v>
      </c>
      <c r="F143" s="24"/>
      <c r="G143" s="24"/>
      <c r="H143" s="5">
        <f t="shared" si="0"/>
        <v>0</v>
      </c>
      <c r="I143" s="1"/>
      <c r="J143" s="23">
        <v>0</v>
      </c>
      <c r="K143" s="1"/>
      <c r="L143" s="25">
        <v>0</v>
      </c>
      <c r="M143" s="26">
        <v>0</v>
      </c>
      <c r="N143" s="26">
        <v>0</v>
      </c>
      <c r="O143" s="26">
        <v>0</v>
      </c>
      <c r="P143" s="26">
        <v>0</v>
      </c>
      <c r="Q143" s="26">
        <v>0</v>
      </c>
      <c r="R143" s="26">
        <v>0</v>
      </c>
      <c r="S143" s="26">
        <v>0</v>
      </c>
      <c r="T143" s="27">
        <f t="shared" si="1"/>
        <v>0</v>
      </c>
      <c r="U143" s="1"/>
      <c r="V143" s="28">
        <f t="shared" si="2"/>
        <v>0</v>
      </c>
      <c r="W143" s="1"/>
      <c r="X143" s="1"/>
      <c r="Y143" s="1"/>
      <c r="Z143" s="1"/>
    </row>
    <row r="144" spans="1:26" ht="18" customHeight="1">
      <c r="A144" s="20" t="s">
        <v>67</v>
      </c>
      <c r="B144" s="20" t="s">
        <v>67</v>
      </c>
      <c r="C144" s="29"/>
      <c r="D144" s="30"/>
      <c r="E144" s="23">
        <v>0</v>
      </c>
      <c r="F144" s="24"/>
      <c r="G144" s="24"/>
      <c r="H144" s="5">
        <f t="shared" si="0"/>
        <v>0</v>
      </c>
      <c r="I144" s="1"/>
      <c r="J144" s="23">
        <v>0</v>
      </c>
      <c r="K144" s="1"/>
      <c r="L144" s="25">
        <v>0</v>
      </c>
      <c r="M144" s="26">
        <v>0</v>
      </c>
      <c r="N144" s="26">
        <v>0</v>
      </c>
      <c r="O144" s="26">
        <v>0</v>
      </c>
      <c r="P144" s="26">
        <v>0</v>
      </c>
      <c r="Q144" s="26">
        <v>0</v>
      </c>
      <c r="R144" s="26">
        <v>0</v>
      </c>
      <c r="S144" s="26">
        <v>0</v>
      </c>
      <c r="T144" s="27">
        <f t="shared" si="1"/>
        <v>0</v>
      </c>
      <c r="U144" s="1"/>
      <c r="V144" s="28">
        <f t="shared" si="2"/>
        <v>0</v>
      </c>
      <c r="W144" s="1"/>
      <c r="X144" s="1"/>
      <c r="Y144" s="1"/>
      <c r="Z144" s="1"/>
    </row>
    <row r="145" spans="1:26" ht="18" customHeight="1">
      <c r="A145" s="20" t="s">
        <v>67</v>
      </c>
      <c r="B145" s="20" t="s">
        <v>67</v>
      </c>
      <c r="C145" s="29"/>
      <c r="D145" s="30"/>
      <c r="E145" s="23">
        <v>0</v>
      </c>
      <c r="F145" s="24"/>
      <c r="G145" s="24"/>
      <c r="H145" s="5">
        <f t="shared" si="0"/>
        <v>0</v>
      </c>
      <c r="I145" s="1"/>
      <c r="J145" s="23">
        <v>0</v>
      </c>
      <c r="K145" s="1"/>
      <c r="L145" s="25">
        <v>0</v>
      </c>
      <c r="M145" s="26">
        <v>0</v>
      </c>
      <c r="N145" s="26">
        <v>0</v>
      </c>
      <c r="O145" s="26">
        <v>0</v>
      </c>
      <c r="P145" s="26">
        <v>0</v>
      </c>
      <c r="Q145" s="26">
        <v>0</v>
      </c>
      <c r="R145" s="26">
        <v>0</v>
      </c>
      <c r="S145" s="26">
        <v>0</v>
      </c>
      <c r="T145" s="27">
        <f t="shared" si="1"/>
        <v>0</v>
      </c>
      <c r="U145" s="1"/>
      <c r="V145" s="28">
        <f t="shared" si="2"/>
        <v>0</v>
      </c>
      <c r="W145" s="1"/>
      <c r="X145" s="1"/>
      <c r="Y145" s="1"/>
      <c r="Z145" s="1"/>
    </row>
    <row r="146" spans="1:26" ht="18" customHeight="1">
      <c r="A146" s="20" t="s">
        <v>67</v>
      </c>
      <c r="B146" s="20" t="s">
        <v>67</v>
      </c>
      <c r="C146" s="29"/>
      <c r="D146" s="30"/>
      <c r="E146" s="23">
        <v>0</v>
      </c>
      <c r="F146" s="24"/>
      <c r="G146" s="24"/>
      <c r="H146" s="5">
        <f t="shared" si="0"/>
        <v>0</v>
      </c>
      <c r="I146" s="1"/>
      <c r="J146" s="23">
        <v>0</v>
      </c>
      <c r="K146" s="1"/>
      <c r="L146" s="25">
        <v>0</v>
      </c>
      <c r="M146" s="26">
        <v>0</v>
      </c>
      <c r="N146" s="26">
        <v>0</v>
      </c>
      <c r="O146" s="26">
        <v>0</v>
      </c>
      <c r="P146" s="26">
        <v>0</v>
      </c>
      <c r="Q146" s="26">
        <v>0</v>
      </c>
      <c r="R146" s="26">
        <v>0</v>
      </c>
      <c r="S146" s="26">
        <v>0</v>
      </c>
      <c r="T146" s="27">
        <f t="shared" si="1"/>
        <v>0</v>
      </c>
      <c r="U146" s="1"/>
      <c r="V146" s="28">
        <f t="shared" si="2"/>
        <v>0</v>
      </c>
      <c r="W146" s="1"/>
      <c r="X146" s="1"/>
      <c r="Y146" s="1"/>
      <c r="Z146" s="1"/>
    </row>
    <row r="147" spans="1:26" ht="18" customHeight="1">
      <c r="A147" s="20" t="s">
        <v>67</v>
      </c>
      <c r="B147" s="20" t="s">
        <v>67</v>
      </c>
      <c r="C147" s="29"/>
      <c r="D147" s="30"/>
      <c r="E147" s="23">
        <v>0</v>
      </c>
      <c r="F147" s="24"/>
      <c r="G147" s="24"/>
      <c r="H147" s="5">
        <f t="shared" si="0"/>
        <v>0</v>
      </c>
      <c r="I147" s="1"/>
      <c r="J147" s="23">
        <v>0</v>
      </c>
      <c r="K147" s="1"/>
      <c r="L147" s="25">
        <v>0</v>
      </c>
      <c r="M147" s="26">
        <v>0</v>
      </c>
      <c r="N147" s="26">
        <v>0</v>
      </c>
      <c r="O147" s="26">
        <v>0</v>
      </c>
      <c r="P147" s="26">
        <v>0</v>
      </c>
      <c r="Q147" s="26">
        <v>0</v>
      </c>
      <c r="R147" s="26">
        <v>0</v>
      </c>
      <c r="S147" s="26">
        <v>0</v>
      </c>
      <c r="T147" s="27">
        <f t="shared" si="1"/>
        <v>0</v>
      </c>
      <c r="U147" s="1"/>
      <c r="V147" s="28">
        <f t="shared" si="2"/>
        <v>0</v>
      </c>
      <c r="W147" s="1"/>
      <c r="X147" s="1"/>
      <c r="Y147" s="1"/>
      <c r="Z147" s="1"/>
    </row>
    <row r="148" spans="1:26" ht="18" customHeight="1">
      <c r="A148" s="20" t="s">
        <v>67</v>
      </c>
      <c r="B148" s="20" t="s">
        <v>67</v>
      </c>
      <c r="C148" s="29"/>
      <c r="D148" s="30"/>
      <c r="E148" s="23">
        <v>0</v>
      </c>
      <c r="F148" s="24"/>
      <c r="G148" s="24"/>
      <c r="H148" s="5">
        <f t="shared" si="0"/>
        <v>0</v>
      </c>
      <c r="I148" s="1"/>
      <c r="J148" s="23">
        <v>0</v>
      </c>
      <c r="K148" s="1"/>
      <c r="L148" s="25">
        <v>0</v>
      </c>
      <c r="M148" s="26">
        <v>0</v>
      </c>
      <c r="N148" s="26">
        <v>0</v>
      </c>
      <c r="O148" s="26">
        <v>0</v>
      </c>
      <c r="P148" s="26">
        <v>0</v>
      </c>
      <c r="Q148" s="26">
        <v>0</v>
      </c>
      <c r="R148" s="26">
        <v>0</v>
      </c>
      <c r="S148" s="26">
        <v>0</v>
      </c>
      <c r="T148" s="27">
        <f t="shared" si="1"/>
        <v>0</v>
      </c>
      <c r="U148" s="1"/>
      <c r="V148" s="28">
        <f t="shared" si="2"/>
        <v>0</v>
      </c>
      <c r="W148" s="1"/>
      <c r="X148" s="1"/>
      <c r="Y148" s="1"/>
      <c r="Z148" s="1"/>
    </row>
    <row r="149" spans="1:26" ht="18" customHeight="1">
      <c r="A149" s="20" t="s">
        <v>67</v>
      </c>
      <c r="B149" s="20" t="s">
        <v>67</v>
      </c>
      <c r="C149" s="29"/>
      <c r="D149" s="30"/>
      <c r="E149" s="23">
        <v>0</v>
      </c>
      <c r="F149" s="24"/>
      <c r="G149" s="24"/>
      <c r="H149" s="5">
        <f t="shared" si="0"/>
        <v>0</v>
      </c>
      <c r="I149" s="1"/>
      <c r="J149" s="23">
        <v>0</v>
      </c>
      <c r="K149" s="1"/>
      <c r="L149" s="25">
        <v>0</v>
      </c>
      <c r="M149" s="26">
        <v>0</v>
      </c>
      <c r="N149" s="26">
        <v>0</v>
      </c>
      <c r="O149" s="26">
        <v>0</v>
      </c>
      <c r="P149" s="26">
        <v>0</v>
      </c>
      <c r="Q149" s="26">
        <v>0</v>
      </c>
      <c r="R149" s="26">
        <v>0</v>
      </c>
      <c r="S149" s="26">
        <v>0</v>
      </c>
      <c r="T149" s="27">
        <f t="shared" si="1"/>
        <v>0</v>
      </c>
      <c r="U149" s="1"/>
      <c r="V149" s="28">
        <f t="shared" si="2"/>
        <v>0</v>
      </c>
      <c r="W149" s="1"/>
      <c r="X149" s="1"/>
      <c r="Y149" s="1"/>
      <c r="Z149" s="1"/>
    </row>
    <row r="150" spans="1:26" ht="18" customHeight="1">
      <c r="A150" s="20" t="s">
        <v>67</v>
      </c>
      <c r="B150" s="20" t="s">
        <v>67</v>
      </c>
      <c r="C150" s="29"/>
      <c r="D150" s="30"/>
      <c r="E150" s="23">
        <v>0</v>
      </c>
      <c r="F150" s="24"/>
      <c r="G150" s="24"/>
      <c r="H150" s="5">
        <f t="shared" si="0"/>
        <v>0</v>
      </c>
      <c r="I150" s="1"/>
      <c r="J150" s="23">
        <v>0</v>
      </c>
      <c r="K150" s="1"/>
      <c r="L150" s="25">
        <v>0</v>
      </c>
      <c r="M150" s="26">
        <v>0</v>
      </c>
      <c r="N150" s="26">
        <v>0</v>
      </c>
      <c r="O150" s="26">
        <v>0</v>
      </c>
      <c r="P150" s="26">
        <v>0</v>
      </c>
      <c r="Q150" s="26">
        <v>0</v>
      </c>
      <c r="R150" s="26">
        <v>0</v>
      </c>
      <c r="S150" s="26">
        <v>0</v>
      </c>
      <c r="T150" s="27">
        <f t="shared" si="1"/>
        <v>0</v>
      </c>
      <c r="U150" s="1"/>
      <c r="V150" s="28">
        <f t="shared" si="2"/>
        <v>0</v>
      </c>
      <c r="W150" s="1"/>
      <c r="X150" s="1"/>
      <c r="Y150" s="1"/>
      <c r="Z150" s="1"/>
    </row>
    <row r="151" spans="1:26" ht="18" customHeight="1">
      <c r="A151" s="20" t="s">
        <v>67</v>
      </c>
      <c r="B151" s="20" t="s">
        <v>67</v>
      </c>
      <c r="C151" s="29"/>
      <c r="D151" s="30"/>
      <c r="E151" s="23">
        <v>0</v>
      </c>
      <c r="F151" s="24"/>
      <c r="G151" s="24"/>
      <c r="H151" s="5">
        <f t="shared" si="0"/>
        <v>0</v>
      </c>
      <c r="I151" s="1"/>
      <c r="J151" s="23">
        <v>0</v>
      </c>
      <c r="K151" s="1"/>
      <c r="L151" s="25">
        <v>0</v>
      </c>
      <c r="M151" s="26">
        <v>0</v>
      </c>
      <c r="N151" s="26">
        <v>0</v>
      </c>
      <c r="O151" s="26">
        <v>0</v>
      </c>
      <c r="P151" s="26">
        <v>0</v>
      </c>
      <c r="Q151" s="26">
        <v>0</v>
      </c>
      <c r="R151" s="26">
        <v>0</v>
      </c>
      <c r="S151" s="26">
        <v>0</v>
      </c>
      <c r="T151" s="27">
        <f t="shared" si="1"/>
        <v>0</v>
      </c>
      <c r="U151" s="1"/>
      <c r="V151" s="28">
        <f t="shared" si="2"/>
        <v>0</v>
      </c>
      <c r="W151" s="1"/>
      <c r="X151" s="1"/>
      <c r="Y151" s="1"/>
      <c r="Z151" s="1"/>
    </row>
    <row r="152" spans="1:26" ht="18" customHeight="1">
      <c r="A152" s="20" t="s">
        <v>67</v>
      </c>
      <c r="B152" s="20" t="s">
        <v>67</v>
      </c>
      <c r="C152" s="29"/>
      <c r="D152" s="30"/>
      <c r="E152" s="23">
        <v>0</v>
      </c>
      <c r="F152" s="24"/>
      <c r="G152" s="24"/>
      <c r="H152" s="5">
        <f t="shared" si="0"/>
        <v>0</v>
      </c>
      <c r="I152" s="1"/>
      <c r="J152" s="23">
        <v>0</v>
      </c>
      <c r="K152" s="1"/>
      <c r="L152" s="25">
        <v>0</v>
      </c>
      <c r="M152" s="26">
        <v>0</v>
      </c>
      <c r="N152" s="26">
        <v>0</v>
      </c>
      <c r="O152" s="26">
        <v>0</v>
      </c>
      <c r="P152" s="26">
        <v>0</v>
      </c>
      <c r="Q152" s="26">
        <v>0</v>
      </c>
      <c r="R152" s="26">
        <v>0</v>
      </c>
      <c r="S152" s="26">
        <v>0</v>
      </c>
      <c r="T152" s="27">
        <f t="shared" si="1"/>
        <v>0</v>
      </c>
      <c r="U152" s="1"/>
      <c r="V152" s="28">
        <f t="shared" si="2"/>
        <v>0</v>
      </c>
      <c r="W152" s="1"/>
      <c r="X152" s="1"/>
      <c r="Y152" s="1"/>
      <c r="Z152" s="1"/>
    </row>
    <row r="153" spans="1:26" ht="18" customHeight="1">
      <c r="A153" s="20" t="s">
        <v>67</v>
      </c>
      <c r="B153" s="20" t="s">
        <v>67</v>
      </c>
      <c r="C153" s="29"/>
      <c r="D153" s="30"/>
      <c r="E153" s="23">
        <v>0</v>
      </c>
      <c r="F153" s="24"/>
      <c r="G153" s="24"/>
      <c r="H153" s="5">
        <f t="shared" si="0"/>
        <v>0</v>
      </c>
      <c r="I153" s="1"/>
      <c r="J153" s="23">
        <v>0</v>
      </c>
      <c r="K153" s="1"/>
      <c r="L153" s="25">
        <v>0</v>
      </c>
      <c r="M153" s="26">
        <v>0</v>
      </c>
      <c r="N153" s="26">
        <v>0</v>
      </c>
      <c r="O153" s="26">
        <v>0</v>
      </c>
      <c r="P153" s="26">
        <v>0</v>
      </c>
      <c r="Q153" s="26">
        <v>0</v>
      </c>
      <c r="R153" s="26">
        <v>0</v>
      </c>
      <c r="S153" s="26">
        <v>0</v>
      </c>
      <c r="T153" s="27">
        <f t="shared" si="1"/>
        <v>0</v>
      </c>
      <c r="U153" s="1"/>
      <c r="V153" s="28">
        <f t="shared" si="2"/>
        <v>0</v>
      </c>
      <c r="W153" s="1"/>
      <c r="X153" s="1"/>
      <c r="Y153" s="1"/>
      <c r="Z153" s="1"/>
    </row>
    <row r="154" spans="1:26" ht="18" customHeight="1">
      <c r="A154" s="20" t="s">
        <v>67</v>
      </c>
      <c r="B154" s="20" t="s">
        <v>67</v>
      </c>
      <c r="C154" s="29"/>
      <c r="D154" s="30"/>
      <c r="E154" s="23">
        <v>0</v>
      </c>
      <c r="F154" s="24"/>
      <c r="G154" s="24"/>
      <c r="H154" s="5">
        <f t="shared" si="0"/>
        <v>0</v>
      </c>
      <c r="I154" s="1"/>
      <c r="J154" s="23">
        <v>0</v>
      </c>
      <c r="K154" s="1"/>
      <c r="L154" s="25">
        <v>0</v>
      </c>
      <c r="M154" s="26">
        <v>0</v>
      </c>
      <c r="N154" s="26">
        <v>0</v>
      </c>
      <c r="O154" s="26">
        <v>0</v>
      </c>
      <c r="P154" s="26">
        <v>0</v>
      </c>
      <c r="Q154" s="26">
        <v>0</v>
      </c>
      <c r="R154" s="26">
        <v>0</v>
      </c>
      <c r="S154" s="26">
        <v>0</v>
      </c>
      <c r="T154" s="27">
        <f t="shared" si="1"/>
        <v>0</v>
      </c>
      <c r="U154" s="1"/>
      <c r="V154" s="28">
        <f t="shared" si="2"/>
        <v>0</v>
      </c>
      <c r="W154" s="1"/>
      <c r="X154" s="1"/>
      <c r="Y154" s="1"/>
      <c r="Z154" s="1"/>
    </row>
    <row r="155" spans="1:26" ht="18" customHeight="1">
      <c r="A155" s="125" t="s">
        <v>71</v>
      </c>
      <c r="B155" s="126"/>
      <c r="C155" s="126"/>
      <c r="D155" s="126"/>
      <c r="E155" s="126"/>
      <c r="F155" s="126"/>
      <c r="G155" s="127"/>
      <c r="H155" s="31">
        <f>SUM(H22:H154)</f>
        <v>931291.67500000016</v>
      </c>
      <c r="I155" s="1"/>
      <c r="J155" s="31">
        <f>SUM(J22:J154)</f>
        <v>49702.443175</v>
      </c>
      <c r="K155" s="1"/>
      <c r="L155" s="32">
        <f t="shared" ref="L155:T155" si="3">SUM(L22:L154)</f>
        <v>0</v>
      </c>
      <c r="M155" s="32">
        <f t="shared" si="3"/>
        <v>0</v>
      </c>
      <c r="N155" s="32">
        <f t="shared" si="3"/>
        <v>0</v>
      </c>
      <c r="O155" s="32">
        <f t="shared" si="3"/>
        <v>0</v>
      </c>
      <c r="P155" s="32">
        <f t="shared" si="3"/>
        <v>0</v>
      </c>
      <c r="Q155" s="32">
        <f t="shared" si="3"/>
        <v>0</v>
      </c>
      <c r="R155" s="32">
        <f t="shared" si="3"/>
        <v>0</v>
      </c>
      <c r="S155" s="32">
        <f t="shared" si="3"/>
        <v>264981.39895125013</v>
      </c>
      <c r="T155" s="32">
        <f t="shared" si="3"/>
        <v>264981.39895125013</v>
      </c>
      <c r="U155" s="1"/>
      <c r="V155" s="33">
        <f>SUM(V22:V154)</f>
        <v>1196273.0739512499</v>
      </c>
      <c r="W155" s="1"/>
      <c r="X155" s="1"/>
      <c r="Y155" s="1"/>
      <c r="Z155" s="1"/>
    </row>
    <row r="156" spans="1:26" ht="18" customHeight="1">
      <c r="A156" s="34"/>
      <c r="B156" s="34"/>
      <c r="C156" s="35"/>
      <c r="D156" s="35"/>
      <c r="E156" s="34"/>
      <c r="F156" s="34"/>
      <c r="G156" s="34"/>
      <c r="H156" s="34"/>
      <c r="I156" s="1"/>
      <c r="J156" s="34"/>
      <c r="K156" s="1"/>
      <c r="L156" s="1"/>
      <c r="M156" s="1"/>
      <c r="N156" s="1"/>
      <c r="O156" s="1"/>
      <c r="P156" s="1"/>
      <c r="Q156" s="1"/>
      <c r="R156" s="1"/>
      <c r="S156" s="1"/>
      <c r="T156" s="1"/>
      <c r="U156" s="1"/>
      <c r="V156" s="1"/>
      <c r="W156" s="1"/>
      <c r="X156" s="1"/>
      <c r="Y156" s="1"/>
      <c r="Z156" s="1"/>
    </row>
    <row r="157" spans="1:26"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c r="A162" s="1"/>
      <c r="B162" s="1"/>
      <c r="C162" s="8"/>
      <c r="D162" s="8"/>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c r="A163" s="1"/>
      <c r="B163" s="1"/>
      <c r="C163" s="8"/>
      <c r="D163" s="8"/>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c r="A164" s="1"/>
      <c r="B164" s="1"/>
      <c r="C164" s="8"/>
      <c r="D164" s="8"/>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c r="A165" s="1"/>
      <c r="B165" s="1"/>
      <c r="C165" s="8"/>
      <c r="D165" s="8"/>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c r="A166" s="1"/>
      <c r="B166" s="1"/>
      <c r="C166" s="8"/>
      <c r="D166" s="8"/>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c r="A167" s="1"/>
      <c r="B167" s="1"/>
      <c r="C167" s="8"/>
      <c r="D167" s="8"/>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c r="A168" s="1"/>
      <c r="B168" s="1"/>
      <c r="C168" s="8"/>
      <c r="D168" s="8"/>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c r="A169" s="1"/>
      <c r="B169" s="1"/>
      <c r="C169" s="8"/>
      <c r="D169" s="8"/>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c r="A170" s="1"/>
      <c r="B170" s="1"/>
      <c r="C170" s="8"/>
      <c r="D170" s="8"/>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c r="A171" s="1"/>
      <c r="B171" s="1"/>
      <c r="C171" s="8"/>
      <c r="D171" s="8"/>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c r="A172" s="1"/>
      <c r="B172" s="1"/>
      <c r="C172" s="8"/>
      <c r="D172" s="8"/>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c r="A173" s="1"/>
      <c r="B173" s="1"/>
      <c r="C173" s="8"/>
      <c r="D173" s="8"/>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c r="A174" s="1"/>
      <c r="B174" s="1"/>
      <c r="C174" s="8"/>
      <c r="D174" s="8"/>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c r="A175" s="1"/>
      <c r="B175" s="1"/>
      <c r="C175" s="8"/>
      <c r="D175" s="8"/>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c r="A176" s="1"/>
      <c r="B176" s="1"/>
      <c r="C176" s="8"/>
      <c r="D176" s="8"/>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c r="A177" s="1"/>
      <c r="B177" s="1"/>
      <c r="C177" s="8"/>
      <c r="D177" s="8"/>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c r="A178" s="1"/>
      <c r="B178" s="1"/>
      <c r="C178" s="8"/>
      <c r="D178" s="8"/>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c r="A179" s="1"/>
      <c r="B179" s="1"/>
      <c r="C179" s="8"/>
      <c r="D179" s="8"/>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c r="A180" s="1"/>
      <c r="B180" s="1"/>
      <c r="C180" s="8"/>
      <c r="D180" s="8"/>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c r="A181" s="1"/>
      <c r="B181" s="1"/>
      <c r="C181" s="8"/>
      <c r="D181" s="8"/>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c r="A182" s="1"/>
      <c r="B182" s="1"/>
      <c r="C182" s="8"/>
      <c r="D182" s="8"/>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c r="A183" s="1"/>
      <c r="B183" s="1"/>
      <c r="C183" s="8"/>
      <c r="D183" s="8"/>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c r="A184" s="1"/>
      <c r="B184" s="1"/>
      <c r="C184" s="8"/>
      <c r="D184" s="8"/>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c r="A185" s="1"/>
      <c r="B185" s="1"/>
      <c r="C185" s="8"/>
      <c r="D185" s="8"/>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c r="A186" s="1"/>
      <c r="B186" s="1"/>
      <c r="C186" s="8"/>
      <c r="D186" s="8"/>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c r="A187" s="1"/>
      <c r="B187" s="1"/>
      <c r="C187" s="8"/>
      <c r="D187" s="8"/>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c r="A188" s="1"/>
      <c r="B188" s="1"/>
      <c r="C188" s="8"/>
      <c r="D188" s="8"/>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c r="A189" s="1"/>
      <c r="B189" s="1"/>
      <c r="C189" s="8"/>
      <c r="D189" s="8"/>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c r="A190" s="1"/>
      <c r="B190" s="1"/>
      <c r="C190" s="8"/>
      <c r="D190" s="8"/>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c r="A191" s="1"/>
      <c r="B191" s="1"/>
      <c r="C191" s="8"/>
      <c r="D191" s="8"/>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c r="A192" s="1"/>
      <c r="B192" s="1"/>
      <c r="C192" s="8"/>
      <c r="D192" s="8"/>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c r="A193" s="1"/>
      <c r="B193" s="1"/>
      <c r="C193" s="8"/>
      <c r="D193" s="8"/>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c r="A194" s="1"/>
      <c r="B194" s="1"/>
      <c r="C194" s="8"/>
      <c r="D194" s="8"/>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c r="A195" s="1"/>
      <c r="B195" s="1"/>
      <c r="C195" s="8"/>
      <c r="D195" s="8"/>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c r="A196" s="1"/>
      <c r="B196" s="1"/>
      <c r="C196" s="8"/>
      <c r="D196" s="8"/>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c r="A197" s="1"/>
      <c r="B197" s="1"/>
      <c r="C197" s="8"/>
      <c r="D197" s="8"/>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c r="A198" s="1"/>
      <c r="B198" s="1"/>
      <c r="C198" s="8"/>
      <c r="D198" s="8"/>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c r="A199" s="1"/>
      <c r="B199" s="1"/>
      <c r="C199" s="8"/>
      <c r="D199" s="8"/>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c r="A200" s="1"/>
      <c r="B200" s="1"/>
      <c r="C200" s="8"/>
      <c r="D200" s="8"/>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c r="A201" s="1"/>
      <c r="B201" s="1"/>
      <c r="C201" s="8"/>
      <c r="D201" s="8"/>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c r="A202" s="1"/>
      <c r="B202" s="1"/>
      <c r="C202" s="8"/>
      <c r="D202" s="8"/>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c r="A203" s="1"/>
      <c r="B203" s="1"/>
      <c r="C203" s="8"/>
      <c r="D203" s="8"/>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c r="A204" s="1"/>
      <c r="B204" s="1"/>
      <c r="C204" s="8"/>
      <c r="D204" s="8"/>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c r="A205" s="1"/>
      <c r="B205" s="1"/>
      <c r="C205" s="8"/>
      <c r="D205" s="8"/>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c r="A206" s="1"/>
      <c r="B206" s="1"/>
      <c r="C206" s="8"/>
      <c r="D206" s="8"/>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c r="A207" s="1"/>
      <c r="B207" s="1"/>
      <c r="C207" s="8"/>
      <c r="D207" s="8"/>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c r="A208" s="1"/>
      <c r="B208" s="1"/>
      <c r="C208" s="8"/>
      <c r="D208" s="8"/>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c r="A209" s="1"/>
      <c r="B209" s="1"/>
      <c r="C209" s="8"/>
      <c r="D209" s="8"/>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c r="A210" s="1"/>
      <c r="B210" s="1"/>
      <c r="C210" s="8"/>
      <c r="D210" s="8"/>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c r="A211" s="1"/>
      <c r="B211" s="1"/>
      <c r="C211" s="8"/>
      <c r="D211" s="8"/>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c r="A212" s="1"/>
      <c r="B212" s="1"/>
      <c r="C212" s="8"/>
      <c r="D212" s="8"/>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c r="A213" s="1"/>
      <c r="B213" s="1"/>
      <c r="C213" s="8"/>
      <c r="D213" s="8"/>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c r="A214" s="1"/>
      <c r="B214" s="1"/>
      <c r="C214" s="8"/>
      <c r="D214" s="8"/>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c r="A215" s="1"/>
      <c r="B215" s="1"/>
      <c r="C215" s="8"/>
      <c r="D215" s="8"/>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c r="A216" s="1"/>
      <c r="B216" s="1"/>
      <c r="C216" s="8"/>
      <c r="D216" s="8"/>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c r="A217" s="1"/>
      <c r="B217" s="1"/>
      <c r="C217" s="8"/>
      <c r="D217" s="8"/>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c r="A218" s="1"/>
      <c r="B218" s="1"/>
      <c r="C218" s="8"/>
      <c r="D218" s="8"/>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c r="A219" s="1"/>
      <c r="B219" s="1"/>
      <c r="C219" s="8"/>
      <c r="D219" s="8"/>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c r="A220" s="1"/>
      <c r="B220" s="1"/>
      <c r="C220" s="8"/>
      <c r="D220" s="8"/>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c r="A221" s="1"/>
      <c r="B221" s="1"/>
      <c r="C221" s="8"/>
      <c r="D221" s="8"/>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c r="A222" s="1"/>
      <c r="B222" s="1"/>
      <c r="C222" s="8"/>
      <c r="D222" s="8"/>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c r="A223" s="1"/>
      <c r="B223" s="1"/>
      <c r="C223" s="8"/>
      <c r="D223" s="8"/>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c r="A224" s="1"/>
      <c r="B224" s="1"/>
      <c r="C224" s="8"/>
      <c r="D224" s="8"/>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c r="A225" s="1"/>
      <c r="B225" s="1"/>
      <c r="C225" s="8"/>
      <c r="D225" s="8"/>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c r="A226" s="1"/>
      <c r="B226" s="1"/>
      <c r="C226" s="8"/>
      <c r="D226" s="8"/>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c r="A227" s="1"/>
      <c r="B227" s="1"/>
      <c r="C227" s="8"/>
      <c r="D227" s="8"/>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c r="A228" s="1"/>
      <c r="B228" s="1"/>
      <c r="C228" s="8"/>
      <c r="D228" s="8"/>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c r="A229" s="1"/>
      <c r="B229" s="1"/>
      <c r="C229" s="8"/>
      <c r="D229" s="8"/>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c r="A230" s="1"/>
      <c r="B230" s="1"/>
      <c r="C230" s="8"/>
      <c r="D230" s="8"/>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c r="A231" s="1"/>
      <c r="B231" s="1"/>
      <c r="C231" s="8"/>
      <c r="D231" s="8"/>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c r="A232" s="1"/>
      <c r="B232" s="1"/>
      <c r="C232" s="8"/>
      <c r="D232" s="8"/>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c r="A233" s="1"/>
      <c r="B233" s="1"/>
      <c r="C233" s="8"/>
      <c r="D233" s="8"/>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c r="A234" s="1"/>
      <c r="B234" s="1"/>
      <c r="C234" s="8"/>
      <c r="D234" s="8"/>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c r="A235" s="1"/>
      <c r="B235" s="1"/>
      <c r="C235" s="8"/>
      <c r="D235" s="8"/>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c r="A236" s="1"/>
      <c r="B236" s="1"/>
      <c r="C236" s="8"/>
      <c r="D236" s="8"/>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c r="A237" s="1"/>
      <c r="B237" s="1"/>
      <c r="C237" s="8"/>
      <c r="D237" s="8"/>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c r="A238" s="1"/>
      <c r="B238" s="1"/>
      <c r="C238" s="8"/>
      <c r="D238" s="8"/>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c r="A239" s="1"/>
      <c r="B239" s="1"/>
      <c r="C239" s="8"/>
      <c r="D239" s="8"/>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c r="A240" s="1"/>
      <c r="B240" s="1"/>
      <c r="C240" s="8"/>
      <c r="D240" s="8"/>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c r="A241" s="1"/>
      <c r="B241" s="1"/>
      <c r="C241" s="8"/>
      <c r="D241" s="8"/>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c r="A242" s="1"/>
      <c r="B242" s="1"/>
      <c r="C242" s="8"/>
      <c r="D242" s="8"/>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c r="A243" s="1"/>
      <c r="B243" s="1"/>
      <c r="C243" s="8"/>
      <c r="D243" s="8"/>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c r="A244" s="1"/>
      <c r="B244" s="1"/>
      <c r="C244" s="8"/>
      <c r="D244" s="8"/>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c r="A245" s="1"/>
      <c r="B245" s="1"/>
      <c r="C245" s="8"/>
      <c r="D245" s="8"/>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c r="A246" s="1"/>
      <c r="B246" s="1"/>
      <c r="C246" s="8"/>
      <c r="D246" s="8"/>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c r="A247" s="1"/>
      <c r="B247" s="1"/>
      <c r="C247" s="8"/>
      <c r="D247" s="8"/>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c r="A248" s="1"/>
      <c r="B248" s="1"/>
      <c r="C248" s="8"/>
      <c r="D248" s="8"/>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c r="A249" s="1"/>
      <c r="B249" s="1"/>
      <c r="C249" s="8"/>
      <c r="D249" s="8"/>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c r="A250" s="1"/>
      <c r="B250" s="1"/>
      <c r="C250" s="8"/>
      <c r="D250" s="8"/>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c r="A251" s="1"/>
      <c r="B251" s="1"/>
      <c r="C251" s="8"/>
      <c r="D251" s="8"/>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c r="A252" s="1"/>
      <c r="B252" s="1"/>
      <c r="C252" s="8"/>
      <c r="D252" s="8"/>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c r="A253" s="1"/>
      <c r="B253" s="1"/>
      <c r="C253" s="8"/>
      <c r="D253" s="8"/>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c r="A254" s="1"/>
      <c r="B254" s="1"/>
      <c r="C254" s="8"/>
      <c r="D254" s="8"/>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c r="A255" s="1"/>
      <c r="B255" s="1"/>
      <c r="C255" s="8"/>
      <c r="D255" s="8"/>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c r="A256" s="1"/>
      <c r="B256" s="1"/>
      <c r="C256" s="8"/>
      <c r="D256" s="8"/>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c r="A257" s="1"/>
      <c r="B257" s="1"/>
      <c r="C257" s="8"/>
      <c r="D257" s="8"/>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c r="A258" s="1"/>
      <c r="B258" s="1"/>
      <c r="C258" s="8"/>
      <c r="D258" s="8"/>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c r="A259" s="1"/>
      <c r="B259" s="1"/>
      <c r="C259" s="8"/>
      <c r="D259" s="8"/>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c r="A260" s="1"/>
      <c r="B260" s="1"/>
      <c r="C260" s="8"/>
      <c r="D260" s="8"/>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c r="A261" s="1"/>
      <c r="B261" s="1"/>
      <c r="C261" s="8"/>
      <c r="D261" s="8"/>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c r="A262" s="1"/>
      <c r="B262" s="1"/>
      <c r="C262" s="8"/>
      <c r="D262" s="8"/>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c r="A263" s="1"/>
      <c r="B263" s="1"/>
      <c r="C263" s="8"/>
      <c r="D263" s="8"/>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c r="A264" s="1"/>
      <c r="B264" s="1"/>
      <c r="C264" s="8"/>
      <c r="D264" s="8"/>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c r="A265" s="1"/>
      <c r="B265" s="1"/>
      <c r="C265" s="8"/>
      <c r="D265" s="8"/>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c r="A266" s="1"/>
      <c r="B266" s="1"/>
      <c r="C266" s="8"/>
      <c r="D266" s="8"/>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c r="A267" s="1"/>
      <c r="B267" s="1"/>
      <c r="C267" s="8"/>
      <c r="D267" s="8"/>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c r="A268" s="1"/>
      <c r="B268" s="1"/>
      <c r="C268" s="8"/>
      <c r="D268" s="8"/>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c r="A269" s="1"/>
      <c r="B269" s="1"/>
      <c r="C269" s="8"/>
      <c r="D269" s="8"/>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c r="A270" s="1"/>
      <c r="B270" s="1"/>
      <c r="C270" s="8"/>
      <c r="D270" s="8"/>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c r="A271" s="1"/>
      <c r="B271" s="1"/>
      <c r="C271" s="8"/>
      <c r="D271" s="8"/>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c r="A272" s="1"/>
      <c r="B272" s="1"/>
      <c r="C272" s="8"/>
      <c r="D272" s="8"/>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c r="A273" s="1"/>
      <c r="B273" s="1"/>
      <c r="C273" s="8"/>
      <c r="D273" s="8"/>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c r="A274" s="1"/>
      <c r="B274" s="1"/>
      <c r="C274" s="8"/>
      <c r="D274" s="8"/>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c r="A275" s="1"/>
      <c r="B275" s="1"/>
      <c r="C275" s="8"/>
      <c r="D275" s="8"/>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c r="A276" s="1"/>
      <c r="B276" s="1"/>
      <c r="C276" s="8"/>
      <c r="D276" s="8"/>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c r="A277" s="1"/>
      <c r="B277" s="1"/>
      <c r="C277" s="8"/>
      <c r="D277" s="8"/>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c r="A278" s="1"/>
      <c r="B278" s="1"/>
      <c r="C278" s="8"/>
      <c r="D278" s="8"/>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c r="A279" s="1"/>
      <c r="B279" s="1"/>
      <c r="C279" s="8"/>
      <c r="D279" s="8"/>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c r="A280" s="1"/>
      <c r="B280" s="1"/>
      <c r="C280" s="8"/>
      <c r="D280" s="8"/>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c r="A281" s="1"/>
      <c r="B281" s="1"/>
      <c r="C281" s="8"/>
      <c r="D281" s="8"/>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c r="A282" s="1"/>
      <c r="B282" s="1"/>
      <c r="C282" s="8"/>
      <c r="D282" s="8"/>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c r="A283" s="1"/>
      <c r="B283" s="1"/>
      <c r="C283" s="8"/>
      <c r="D283" s="8"/>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c r="A284" s="1"/>
      <c r="B284" s="1"/>
      <c r="C284" s="8"/>
      <c r="D284" s="8"/>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c r="A285" s="1"/>
      <c r="B285" s="1"/>
      <c r="C285" s="8"/>
      <c r="D285" s="8"/>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c r="A286" s="1"/>
      <c r="B286" s="1"/>
      <c r="C286" s="8"/>
      <c r="D286" s="8"/>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c r="A287" s="1"/>
      <c r="B287" s="1"/>
      <c r="C287" s="8"/>
      <c r="D287" s="8"/>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c r="A288" s="1"/>
      <c r="B288" s="1"/>
      <c r="C288" s="8"/>
      <c r="D288" s="8"/>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c r="A289" s="1"/>
      <c r="B289" s="1"/>
      <c r="C289" s="8"/>
      <c r="D289" s="8"/>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c r="A290" s="1"/>
      <c r="B290" s="1"/>
      <c r="C290" s="8"/>
      <c r="D290" s="8"/>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c r="A291" s="1"/>
      <c r="B291" s="1"/>
      <c r="C291" s="8"/>
      <c r="D291" s="8"/>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c r="A292" s="1"/>
      <c r="B292" s="1"/>
      <c r="C292" s="8"/>
      <c r="D292" s="8"/>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c r="A293" s="1"/>
      <c r="B293" s="1"/>
      <c r="C293" s="8"/>
      <c r="D293" s="8"/>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c r="A294" s="1"/>
      <c r="B294" s="1"/>
      <c r="C294" s="8"/>
      <c r="D294" s="8"/>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c r="A295" s="1"/>
      <c r="B295" s="1"/>
      <c r="C295" s="8"/>
      <c r="D295" s="8"/>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c r="A296" s="1"/>
      <c r="B296" s="1"/>
      <c r="C296" s="8"/>
      <c r="D296" s="8"/>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c r="A297" s="1"/>
      <c r="B297" s="1"/>
      <c r="C297" s="8"/>
      <c r="D297" s="8"/>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c r="A298" s="1"/>
      <c r="B298" s="1"/>
      <c r="C298" s="8"/>
      <c r="D298" s="8"/>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c r="A299" s="1"/>
      <c r="B299" s="1"/>
      <c r="C299" s="8"/>
      <c r="D299" s="8"/>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c r="A300" s="1"/>
      <c r="B300" s="1"/>
      <c r="C300" s="8"/>
      <c r="D300" s="8"/>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c r="A301" s="1"/>
      <c r="B301" s="1"/>
      <c r="C301" s="8"/>
      <c r="D301" s="8"/>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c r="A302" s="1"/>
      <c r="B302" s="1"/>
      <c r="C302" s="8"/>
      <c r="D302" s="8"/>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c r="A303" s="1"/>
      <c r="B303" s="1"/>
      <c r="C303" s="8"/>
      <c r="D303" s="8"/>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c r="A304" s="1"/>
      <c r="B304" s="1"/>
      <c r="C304" s="8"/>
      <c r="D304" s="8"/>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c r="A305" s="1"/>
      <c r="B305" s="1"/>
      <c r="C305" s="8"/>
      <c r="D305" s="8"/>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c r="A306" s="1"/>
      <c r="B306" s="1"/>
      <c r="C306" s="8"/>
      <c r="D306" s="8"/>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c r="A307" s="1"/>
      <c r="B307" s="1"/>
      <c r="C307" s="8"/>
      <c r="D307" s="8"/>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c r="A308" s="1"/>
      <c r="B308" s="1"/>
      <c r="C308" s="8"/>
      <c r="D308" s="8"/>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c r="A309" s="1"/>
      <c r="B309" s="1"/>
      <c r="C309" s="8"/>
      <c r="D309" s="8"/>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c r="A310" s="1"/>
      <c r="B310" s="1"/>
      <c r="C310" s="8"/>
      <c r="D310" s="8"/>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c r="A311" s="1"/>
      <c r="B311" s="1"/>
      <c r="C311" s="8"/>
      <c r="D311" s="8"/>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c r="A312" s="1"/>
      <c r="B312" s="1"/>
      <c r="C312" s="8"/>
      <c r="D312" s="8"/>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c r="A313" s="1"/>
      <c r="B313" s="1"/>
      <c r="C313" s="8"/>
      <c r="D313" s="8"/>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c r="A314" s="1"/>
      <c r="B314" s="1"/>
      <c r="C314" s="8"/>
      <c r="D314" s="8"/>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c r="A315" s="1"/>
      <c r="B315" s="1"/>
      <c r="C315" s="8"/>
      <c r="D315" s="8"/>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c r="A316" s="1"/>
      <c r="B316" s="1"/>
      <c r="C316" s="8"/>
      <c r="D316" s="8"/>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c r="A317" s="1"/>
      <c r="B317" s="1"/>
      <c r="C317" s="8"/>
      <c r="D317" s="8"/>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c r="A318" s="1"/>
      <c r="B318" s="1"/>
      <c r="C318" s="8"/>
      <c r="D318" s="8"/>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c r="A319" s="1"/>
      <c r="B319" s="1"/>
      <c r="C319" s="8"/>
      <c r="D319" s="8"/>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c r="A320" s="1"/>
      <c r="B320" s="1"/>
      <c r="C320" s="8"/>
      <c r="D320" s="8"/>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c r="A321" s="1"/>
      <c r="B321" s="1"/>
      <c r="C321" s="8"/>
      <c r="D321" s="8"/>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c r="A322" s="1"/>
      <c r="B322" s="1"/>
      <c r="C322" s="8"/>
      <c r="D322" s="8"/>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c r="A323" s="1"/>
      <c r="B323" s="1"/>
      <c r="C323" s="8"/>
      <c r="D323" s="8"/>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c r="A324" s="1"/>
      <c r="B324" s="1"/>
      <c r="C324" s="8"/>
      <c r="D324" s="8"/>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c r="A325" s="1"/>
      <c r="B325" s="1"/>
      <c r="C325" s="8"/>
      <c r="D325" s="8"/>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c r="A326" s="1"/>
      <c r="B326" s="1"/>
      <c r="C326" s="8"/>
      <c r="D326" s="8"/>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c r="A327" s="1"/>
      <c r="B327" s="1"/>
      <c r="C327" s="8"/>
      <c r="D327" s="8"/>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c r="A328" s="1"/>
      <c r="B328" s="1"/>
      <c r="C328" s="8"/>
      <c r="D328" s="8"/>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c r="A329" s="1"/>
      <c r="B329" s="1"/>
      <c r="C329" s="8"/>
      <c r="D329" s="8"/>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c r="A330" s="1"/>
      <c r="B330" s="1"/>
      <c r="C330" s="8"/>
      <c r="D330" s="8"/>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c r="A331" s="1"/>
      <c r="B331" s="1"/>
      <c r="C331" s="8"/>
      <c r="D331" s="8"/>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c r="A332" s="1"/>
      <c r="B332" s="1"/>
      <c r="C332" s="8"/>
      <c r="D332" s="8"/>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c r="A333" s="1"/>
      <c r="B333" s="1"/>
      <c r="C333" s="8"/>
      <c r="D333" s="8"/>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c r="A334" s="1"/>
      <c r="B334" s="1"/>
      <c r="C334" s="8"/>
      <c r="D334" s="8"/>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c r="A335" s="1"/>
      <c r="B335" s="1"/>
      <c r="C335" s="8"/>
      <c r="D335" s="8"/>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c r="A336" s="1"/>
      <c r="B336" s="1"/>
      <c r="C336" s="8"/>
      <c r="D336" s="8"/>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c r="A337" s="1"/>
      <c r="B337" s="1"/>
      <c r="C337" s="8"/>
      <c r="D337" s="8"/>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c r="A338" s="1"/>
      <c r="B338" s="1"/>
      <c r="C338" s="8"/>
      <c r="D338" s="8"/>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c r="A339" s="1"/>
      <c r="B339" s="1"/>
      <c r="C339" s="8"/>
      <c r="D339" s="8"/>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c r="A340" s="1"/>
      <c r="B340" s="1"/>
      <c r="C340" s="8"/>
      <c r="D340" s="8"/>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c r="A341" s="1"/>
      <c r="B341" s="1"/>
      <c r="C341" s="8"/>
      <c r="D341" s="8"/>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c r="A342" s="1"/>
      <c r="B342" s="1"/>
      <c r="C342" s="8"/>
      <c r="D342" s="8"/>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c r="A343" s="1"/>
      <c r="B343" s="1"/>
      <c r="C343" s="8"/>
      <c r="D343" s="8"/>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c r="A344" s="1"/>
      <c r="B344" s="1"/>
      <c r="C344" s="8"/>
      <c r="D344" s="8"/>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c r="A345" s="1"/>
      <c r="B345" s="1"/>
      <c r="C345" s="8"/>
      <c r="D345" s="8"/>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c r="A346" s="1"/>
      <c r="B346" s="1"/>
      <c r="C346" s="8"/>
      <c r="D346" s="8"/>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c r="A347" s="1"/>
      <c r="B347" s="1"/>
      <c r="C347" s="8"/>
      <c r="D347" s="8"/>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c r="A348" s="1"/>
      <c r="B348" s="1"/>
      <c r="C348" s="8"/>
      <c r="D348" s="8"/>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c r="A349" s="1"/>
      <c r="B349" s="1"/>
      <c r="C349" s="8"/>
      <c r="D349" s="8"/>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c r="A350" s="1"/>
      <c r="B350" s="1"/>
      <c r="C350" s="8"/>
      <c r="D350" s="8"/>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c r="A351" s="1"/>
      <c r="B351" s="1"/>
      <c r="C351" s="8"/>
      <c r="D351" s="8"/>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c r="A352" s="1"/>
      <c r="B352" s="1"/>
      <c r="C352" s="8"/>
      <c r="D352" s="8"/>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c r="A353" s="1"/>
      <c r="B353" s="1"/>
      <c r="C353" s="8"/>
      <c r="D353" s="8"/>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c r="A354" s="1"/>
      <c r="B354" s="1"/>
      <c r="C354" s="8"/>
      <c r="D354" s="8"/>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c r="A355" s="1"/>
      <c r="B355" s="1"/>
      <c r="C355" s="8"/>
      <c r="D355" s="8"/>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c r="A356" s="1"/>
      <c r="B356" s="1"/>
      <c r="C356" s="8"/>
      <c r="D356" s="8"/>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c r="A357" s="1"/>
      <c r="B357" s="1"/>
      <c r="C357" s="8"/>
      <c r="D357" s="8"/>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c r="A358" s="1"/>
      <c r="B358" s="1"/>
      <c r="C358" s="8"/>
      <c r="D358" s="8"/>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c r="A359" s="1"/>
      <c r="B359" s="1"/>
      <c r="C359" s="8"/>
      <c r="D359" s="8"/>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c r="A360" s="1"/>
      <c r="B360" s="1"/>
      <c r="C360" s="8"/>
      <c r="D360" s="8"/>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c r="A361" s="1"/>
      <c r="B361" s="1"/>
      <c r="C361" s="8"/>
      <c r="D361" s="8"/>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c r="A362" s="1"/>
      <c r="B362" s="1"/>
      <c r="C362" s="8"/>
      <c r="D362" s="8"/>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c r="A363" s="1"/>
      <c r="B363" s="1"/>
      <c r="C363" s="8"/>
      <c r="D363" s="8"/>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c r="A364" s="1"/>
      <c r="B364" s="1"/>
      <c r="C364" s="8"/>
      <c r="D364" s="8"/>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c r="A365" s="1"/>
      <c r="B365" s="1"/>
      <c r="C365" s="8"/>
      <c r="D365" s="8"/>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c r="A366" s="1"/>
      <c r="B366" s="1"/>
      <c r="C366" s="8"/>
      <c r="D366" s="8"/>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c r="A367" s="1"/>
      <c r="B367" s="1"/>
      <c r="C367" s="8"/>
      <c r="D367" s="8"/>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c r="A368" s="1"/>
      <c r="B368" s="1"/>
      <c r="C368" s="8"/>
      <c r="D368" s="8"/>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c r="A369" s="1"/>
      <c r="B369" s="1"/>
      <c r="C369" s="8"/>
      <c r="D369" s="8"/>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c r="A370" s="1"/>
      <c r="B370" s="1"/>
      <c r="C370" s="8"/>
      <c r="D370" s="8"/>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c r="A371" s="1"/>
      <c r="B371" s="1"/>
      <c r="C371" s="8"/>
      <c r="D371" s="8"/>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c r="A372" s="1"/>
      <c r="B372" s="1"/>
      <c r="C372" s="8"/>
      <c r="D372" s="8"/>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c r="A373" s="1"/>
      <c r="B373" s="1"/>
      <c r="C373" s="8"/>
      <c r="D373" s="8"/>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c r="A374" s="1"/>
      <c r="B374" s="1"/>
      <c r="C374" s="8"/>
      <c r="D374" s="8"/>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c r="A375" s="1"/>
      <c r="B375" s="1"/>
      <c r="C375" s="8"/>
      <c r="D375" s="8"/>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c r="A376" s="1"/>
      <c r="B376" s="1"/>
      <c r="C376" s="8"/>
      <c r="D376" s="8"/>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c r="A377" s="1"/>
      <c r="B377" s="1"/>
      <c r="C377" s="8"/>
      <c r="D377" s="8"/>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c r="A378" s="1"/>
      <c r="B378" s="1"/>
      <c r="C378" s="8"/>
      <c r="D378" s="8"/>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c r="A379" s="1"/>
      <c r="B379" s="1"/>
      <c r="C379" s="8"/>
      <c r="D379" s="8"/>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c r="A380" s="1"/>
      <c r="B380" s="1"/>
      <c r="C380" s="8"/>
      <c r="D380" s="8"/>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c r="A381" s="1"/>
      <c r="B381" s="1"/>
      <c r="C381" s="8"/>
      <c r="D381" s="8"/>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c r="A382" s="1"/>
      <c r="B382" s="1"/>
      <c r="C382" s="8"/>
      <c r="D382" s="8"/>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c r="A383" s="1"/>
      <c r="B383" s="1"/>
      <c r="C383" s="8"/>
      <c r="D383" s="8"/>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c r="A384" s="1"/>
      <c r="B384" s="1"/>
      <c r="C384" s="8"/>
      <c r="D384" s="8"/>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c r="A385" s="1"/>
      <c r="B385" s="1"/>
      <c r="C385" s="8"/>
      <c r="D385" s="8"/>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c r="A386" s="1"/>
      <c r="B386" s="1"/>
      <c r="C386" s="8"/>
      <c r="D386" s="8"/>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c r="A387" s="1"/>
      <c r="B387" s="1"/>
      <c r="C387" s="8"/>
      <c r="D387" s="8"/>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c r="A388" s="1"/>
      <c r="B388" s="1"/>
      <c r="C388" s="8"/>
      <c r="D388" s="8"/>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c r="A389" s="1"/>
      <c r="B389" s="1"/>
      <c r="C389" s="8"/>
      <c r="D389" s="8"/>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c r="A390" s="1"/>
      <c r="B390" s="1"/>
      <c r="C390" s="8"/>
      <c r="D390" s="8"/>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c r="A391" s="1"/>
      <c r="B391" s="1"/>
      <c r="C391" s="8"/>
      <c r="D391" s="8"/>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c r="A392" s="1"/>
      <c r="B392" s="1"/>
      <c r="C392" s="8"/>
      <c r="D392" s="8"/>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c r="A393" s="1"/>
      <c r="B393" s="1"/>
      <c r="C393" s="8"/>
      <c r="D393" s="8"/>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c r="A394" s="1"/>
      <c r="B394" s="1"/>
      <c r="C394" s="8"/>
      <c r="D394" s="8"/>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c r="A395" s="1"/>
      <c r="B395" s="1"/>
      <c r="C395" s="8"/>
      <c r="D395" s="8"/>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c r="A396" s="1"/>
      <c r="B396" s="1"/>
      <c r="C396" s="8"/>
      <c r="D396" s="8"/>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c r="A397" s="1"/>
      <c r="B397" s="1"/>
      <c r="C397" s="8"/>
      <c r="D397" s="8"/>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c r="A398" s="1"/>
      <c r="B398" s="1"/>
      <c r="C398" s="8"/>
      <c r="D398" s="8"/>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c r="A399" s="1"/>
      <c r="B399" s="1"/>
      <c r="C399" s="8"/>
      <c r="D399" s="8"/>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c r="A400" s="1"/>
      <c r="B400" s="1"/>
      <c r="C400" s="8"/>
      <c r="D400" s="8"/>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c r="A401" s="1"/>
      <c r="B401" s="1"/>
      <c r="C401" s="8"/>
      <c r="D401" s="8"/>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c r="A402" s="1"/>
      <c r="B402" s="1"/>
      <c r="C402" s="8"/>
      <c r="D402" s="8"/>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c r="A403" s="1"/>
      <c r="B403" s="1"/>
      <c r="C403" s="8"/>
      <c r="D403" s="8"/>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c r="A404" s="1"/>
      <c r="B404" s="1"/>
      <c r="C404" s="8"/>
      <c r="D404" s="8"/>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c r="A405" s="1"/>
      <c r="B405" s="1"/>
      <c r="C405" s="8"/>
      <c r="D405" s="8"/>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c r="A406" s="1"/>
      <c r="B406" s="1"/>
      <c r="C406" s="8"/>
      <c r="D406" s="8"/>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c r="A407" s="1"/>
      <c r="B407" s="1"/>
      <c r="C407" s="8"/>
      <c r="D407" s="8"/>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c r="A408" s="1"/>
      <c r="B408" s="1"/>
      <c r="C408" s="8"/>
      <c r="D408" s="8"/>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c r="A409" s="1"/>
      <c r="B409" s="1"/>
      <c r="C409" s="8"/>
      <c r="D409" s="8"/>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c r="A410" s="1"/>
      <c r="B410" s="1"/>
      <c r="C410" s="8"/>
      <c r="D410" s="8"/>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c r="A411" s="1"/>
      <c r="B411" s="1"/>
      <c r="C411" s="8"/>
      <c r="D411" s="8"/>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c r="A412" s="1"/>
      <c r="B412" s="1"/>
      <c r="C412" s="8"/>
      <c r="D412" s="8"/>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c r="A413" s="1"/>
      <c r="B413" s="1"/>
      <c r="C413" s="8"/>
      <c r="D413" s="8"/>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c r="A414" s="1"/>
      <c r="B414" s="1"/>
      <c r="C414" s="8"/>
      <c r="D414" s="8"/>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c r="A415" s="1"/>
      <c r="B415" s="1"/>
      <c r="C415" s="8"/>
      <c r="D415" s="8"/>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c r="A416" s="1"/>
      <c r="B416" s="1"/>
      <c r="C416" s="8"/>
      <c r="D416" s="8"/>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c r="A417" s="1"/>
      <c r="B417" s="1"/>
      <c r="C417" s="8"/>
      <c r="D417" s="8"/>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c r="A418" s="1"/>
      <c r="B418" s="1"/>
      <c r="C418" s="8"/>
      <c r="D418" s="8"/>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c r="A419" s="1"/>
      <c r="B419" s="1"/>
      <c r="C419" s="8"/>
      <c r="D419" s="8"/>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c r="A420" s="1"/>
      <c r="B420" s="1"/>
      <c r="C420" s="8"/>
      <c r="D420" s="8"/>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c r="A421" s="1"/>
      <c r="B421" s="1"/>
      <c r="C421" s="8"/>
      <c r="D421" s="8"/>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c r="A422" s="1"/>
      <c r="B422" s="1"/>
      <c r="C422" s="8"/>
      <c r="D422" s="8"/>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c r="A423" s="1"/>
      <c r="B423" s="1"/>
      <c r="C423" s="8"/>
      <c r="D423" s="8"/>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c r="A424" s="1"/>
      <c r="B424" s="1"/>
      <c r="C424" s="8"/>
      <c r="D424" s="8"/>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c r="A425" s="1"/>
      <c r="B425" s="1"/>
      <c r="C425" s="8"/>
      <c r="D425" s="8"/>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c r="A426" s="1"/>
      <c r="B426" s="1"/>
      <c r="C426" s="8"/>
      <c r="D426" s="8"/>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c r="A427" s="1"/>
      <c r="B427" s="1"/>
      <c r="C427" s="8"/>
      <c r="D427" s="8"/>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c r="A428" s="1"/>
      <c r="B428" s="1"/>
      <c r="C428" s="8"/>
      <c r="D428" s="8"/>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c r="A429" s="1"/>
      <c r="B429" s="1"/>
      <c r="C429" s="8"/>
      <c r="D429" s="8"/>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c r="A430" s="1"/>
      <c r="B430" s="1"/>
      <c r="C430" s="8"/>
      <c r="D430" s="8"/>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c r="A431" s="1"/>
      <c r="B431" s="1"/>
      <c r="C431" s="8"/>
      <c r="D431" s="8"/>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c r="A432" s="1"/>
      <c r="B432" s="1"/>
      <c r="C432" s="8"/>
      <c r="D432" s="8"/>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c r="A433" s="1"/>
      <c r="B433" s="1"/>
      <c r="C433" s="8"/>
      <c r="D433" s="8"/>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c r="A434" s="1"/>
      <c r="B434" s="1"/>
      <c r="C434" s="8"/>
      <c r="D434" s="8"/>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c r="A435" s="1"/>
      <c r="B435" s="1"/>
      <c r="C435" s="8"/>
      <c r="D435" s="8"/>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c r="A436" s="1"/>
      <c r="B436" s="1"/>
      <c r="C436" s="8"/>
      <c r="D436" s="8"/>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c r="A437" s="1"/>
      <c r="B437" s="1"/>
      <c r="C437" s="8"/>
      <c r="D437" s="8"/>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c r="A438" s="1"/>
      <c r="B438" s="1"/>
      <c r="C438" s="8"/>
      <c r="D438" s="8"/>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c r="A439" s="1"/>
      <c r="B439" s="1"/>
      <c r="C439" s="8"/>
      <c r="D439" s="8"/>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c r="A440" s="1"/>
      <c r="B440" s="1"/>
      <c r="C440" s="8"/>
      <c r="D440" s="8"/>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c r="A441" s="1"/>
      <c r="B441" s="1"/>
      <c r="C441" s="8"/>
      <c r="D441" s="8"/>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c r="A442" s="1"/>
      <c r="B442" s="1"/>
      <c r="C442" s="8"/>
      <c r="D442" s="8"/>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c r="A443" s="1"/>
      <c r="B443" s="1"/>
      <c r="C443" s="8"/>
      <c r="D443" s="8"/>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c r="A444" s="1"/>
      <c r="B444" s="1"/>
      <c r="C444" s="8"/>
      <c r="D444" s="8"/>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c r="A445" s="1"/>
      <c r="B445" s="1"/>
      <c r="C445" s="8"/>
      <c r="D445" s="8"/>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c r="A446" s="1"/>
      <c r="B446" s="1"/>
      <c r="C446" s="8"/>
      <c r="D446" s="8"/>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c r="A447" s="1"/>
      <c r="B447" s="1"/>
      <c r="C447" s="8"/>
      <c r="D447" s="8"/>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c r="A448" s="1"/>
      <c r="B448" s="1"/>
      <c r="C448" s="8"/>
      <c r="D448" s="8"/>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c r="A449" s="1"/>
      <c r="B449" s="1"/>
      <c r="C449" s="8"/>
      <c r="D449" s="8"/>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c r="A450" s="1"/>
      <c r="B450" s="1"/>
      <c r="C450" s="8"/>
      <c r="D450" s="8"/>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c r="A451" s="1"/>
      <c r="B451" s="1"/>
      <c r="C451" s="8"/>
      <c r="D451" s="8"/>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c r="A452" s="1"/>
      <c r="B452" s="1"/>
      <c r="C452" s="8"/>
      <c r="D452" s="8"/>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c r="A453" s="1"/>
      <c r="B453" s="1"/>
      <c r="C453" s="8"/>
      <c r="D453" s="8"/>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c r="A454" s="1"/>
      <c r="B454" s="1"/>
      <c r="C454" s="8"/>
      <c r="D454" s="8"/>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c r="A455" s="1"/>
      <c r="B455" s="1"/>
      <c r="C455" s="8"/>
      <c r="D455" s="8"/>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c r="A456" s="1"/>
      <c r="B456" s="1"/>
      <c r="C456" s="8"/>
      <c r="D456" s="8"/>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c r="A457" s="1"/>
      <c r="B457" s="1"/>
      <c r="C457" s="8"/>
      <c r="D457" s="8"/>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c r="A458" s="1"/>
      <c r="B458" s="1"/>
      <c r="C458" s="8"/>
      <c r="D458" s="8"/>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c r="A459" s="1"/>
      <c r="B459" s="1"/>
      <c r="C459" s="8"/>
      <c r="D459" s="8"/>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c r="A460" s="1"/>
      <c r="B460" s="1"/>
      <c r="C460" s="8"/>
      <c r="D460" s="8"/>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c r="A461" s="1"/>
      <c r="B461" s="1"/>
      <c r="C461" s="8"/>
      <c r="D461" s="8"/>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c r="A462" s="1"/>
      <c r="B462" s="1"/>
      <c r="C462" s="8"/>
      <c r="D462" s="8"/>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c r="A463" s="1"/>
      <c r="B463" s="1"/>
      <c r="C463" s="8"/>
      <c r="D463" s="8"/>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c r="A464" s="1"/>
      <c r="B464" s="1"/>
      <c r="C464" s="8"/>
      <c r="D464" s="8"/>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c r="A465" s="1"/>
      <c r="B465" s="1"/>
      <c r="C465" s="8"/>
      <c r="D465" s="8"/>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c r="A466" s="1"/>
      <c r="B466" s="1"/>
      <c r="C466" s="8"/>
      <c r="D466" s="8"/>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c r="A467" s="1"/>
      <c r="B467" s="1"/>
      <c r="C467" s="8"/>
      <c r="D467" s="8"/>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c r="A468" s="1"/>
      <c r="B468" s="1"/>
      <c r="C468" s="8"/>
      <c r="D468" s="8"/>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c r="A469" s="1"/>
      <c r="B469" s="1"/>
      <c r="C469" s="8"/>
      <c r="D469" s="8"/>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c r="A470" s="1"/>
      <c r="B470" s="1"/>
      <c r="C470" s="8"/>
      <c r="D470" s="8"/>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c r="A471" s="1"/>
      <c r="B471" s="1"/>
      <c r="C471" s="8"/>
      <c r="D471" s="8"/>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c r="A472" s="1"/>
      <c r="B472" s="1"/>
      <c r="C472" s="8"/>
      <c r="D472" s="8"/>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c r="A473" s="1"/>
      <c r="B473" s="1"/>
      <c r="C473" s="8"/>
      <c r="D473" s="8"/>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c r="A474" s="1"/>
      <c r="B474" s="1"/>
      <c r="C474" s="8"/>
      <c r="D474" s="8"/>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c r="A475" s="1"/>
      <c r="B475" s="1"/>
      <c r="C475" s="8"/>
      <c r="D475" s="8"/>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c r="A476" s="1"/>
      <c r="B476" s="1"/>
      <c r="C476" s="8"/>
      <c r="D476" s="8"/>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c r="A477" s="1"/>
      <c r="B477" s="1"/>
      <c r="C477" s="8"/>
      <c r="D477" s="8"/>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c r="A478" s="1"/>
      <c r="B478" s="1"/>
      <c r="C478" s="8"/>
      <c r="D478" s="8"/>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c r="A479" s="1"/>
      <c r="B479" s="1"/>
      <c r="C479" s="8"/>
      <c r="D479" s="8"/>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c r="A480" s="1"/>
      <c r="B480" s="1"/>
      <c r="C480" s="8"/>
      <c r="D480" s="8"/>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c r="A481" s="1"/>
      <c r="B481" s="1"/>
      <c r="C481" s="8"/>
      <c r="D481" s="8"/>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c r="A482" s="1"/>
      <c r="B482" s="1"/>
      <c r="C482" s="8"/>
      <c r="D482" s="8"/>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c r="A483" s="1"/>
      <c r="B483" s="1"/>
      <c r="C483" s="8"/>
      <c r="D483" s="8"/>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c r="A484" s="1"/>
      <c r="B484" s="1"/>
      <c r="C484" s="8"/>
      <c r="D484" s="8"/>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c r="A485" s="1"/>
      <c r="B485" s="1"/>
      <c r="C485" s="8"/>
      <c r="D485" s="8"/>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c r="A486" s="1"/>
      <c r="B486" s="1"/>
      <c r="C486" s="8"/>
      <c r="D486" s="8"/>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c r="A487" s="1"/>
      <c r="B487" s="1"/>
      <c r="C487" s="8"/>
      <c r="D487" s="8"/>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c r="A488" s="1"/>
      <c r="B488" s="1"/>
      <c r="C488" s="8"/>
      <c r="D488" s="8"/>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c r="A489" s="1"/>
      <c r="B489" s="1"/>
      <c r="C489" s="8"/>
      <c r="D489" s="8"/>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c r="A490" s="1"/>
      <c r="B490" s="1"/>
      <c r="C490" s="8"/>
      <c r="D490" s="8"/>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c r="A491" s="1"/>
      <c r="B491" s="1"/>
      <c r="C491" s="8"/>
      <c r="D491" s="8"/>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c r="A492" s="1"/>
      <c r="B492" s="1"/>
      <c r="C492" s="8"/>
      <c r="D492" s="8"/>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c r="A493" s="1"/>
      <c r="B493" s="1"/>
      <c r="C493" s="8"/>
      <c r="D493" s="8"/>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c r="A494" s="1"/>
      <c r="B494" s="1"/>
      <c r="C494" s="8"/>
      <c r="D494" s="8"/>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c r="A495" s="1"/>
      <c r="B495" s="1"/>
      <c r="C495" s="8"/>
      <c r="D495" s="8"/>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c r="A496" s="1"/>
      <c r="B496" s="1"/>
      <c r="C496" s="8"/>
      <c r="D496" s="8"/>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c r="A497" s="1"/>
      <c r="B497" s="1"/>
      <c r="C497" s="8"/>
      <c r="D497" s="8"/>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c r="A498" s="1"/>
      <c r="B498" s="1"/>
      <c r="C498" s="8"/>
      <c r="D498" s="8"/>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c r="A499" s="1"/>
      <c r="B499" s="1"/>
      <c r="C499" s="8"/>
      <c r="D499" s="8"/>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c r="A500" s="1"/>
      <c r="B500" s="1"/>
      <c r="C500" s="8"/>
      <c r="D500" s="8"/>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c r="A501" s="1"/>
      <c r="B501" s="1"/>
      <c r="C501" s="8"/>
      <c r="D501" s="8"/>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c r="A502" s="1"/>
      <c r="B502" s="1"/>
      <c r="C502" s="8"/>
      <c r="D502" s="8"/>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c r="A503" s="1"/>
      <c r="B503" s="1"/>
      <c r="C503" s="8"/>
      <c r="D503" s="8"/>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c r="A504" s="1"/>
      <c r="B504" s="1"/>
      <c r="C504" s="8"/>
      <c r="D504" s="8"/>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c r="A505" s="1"/>
      <c r="B505" s="1"/>
      <c r="C505" s="8"/>
      <c r="D505" s="8"/>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c r="A506" s="1"/>
      <c r="B506" s="1"/>
      <c r="C506" s="8"/>
      <c r="D506" s="8"/>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c r="A507" s="1"/>
      <c r="B507" s="1"/>
      <c r="C507" s="8"/>
      <c r="D507" s="8"/>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c r="A508" s="1"/>
      <c r="B508" s="1"/>
      <c r="C508" s="8"/>
      <c r="D508" s="8"/>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c r="A509" s="1"/>
      <c r="B509" s="1"/>
      <c r="C509" s="8"/>
      <c r="D509" s="8"/>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c r="A510" s="1"/>
      <c r="B510" s="1"/>
      <c r="C510" s="8"/>
      <c r="D510" s="8"/>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c r="A511" s="1"/>
      <c r="B511" s="1"/>
      <c r="C511" s="8"/>
      <c r="D511" s="8"/>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c r="A512" s="1"/>
      <c r="B512" s="1"/>
      <c r="C512" s="8"/>
      <c r="D512" s="8"/>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c r="A513" s="1"/>
      <c r="B513" s="1"/>
      <c r="C513" s="8"/>
      <c r="D513" s="8"/>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c r="A514" s="1"/>
      <c r="B514" s="1"/>
      <c r="C514" s="8"/>
      <c r="D514" s="8"/>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c r="A515" s="1"/>
      <c r="B515" s="1"/>
      <c r="C515" s="8"/>
      <c r="D515" s="8"/>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c r="A516" s="1"/>
      <c r="B516" s="1"/>
      <c r="C516" s="8"/>
      <c r="D516" s="8"/>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c r="A517" s="1"/>
      <c r="B517" s="1"/>
      <c r="C517" s="8"/>
      <c r="D517" s="8"/>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c r="A518" s="1"/>
      <c r="B518" s="1"/>
      <c r="C518" s="8"/>
      <c r="D518" s="8"/>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c r="A519" s="1"/>
      <c r="B519" s="1"/>
      <c r="C519" s="8"/>
      <c r="D519" s="8"/>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c r="A520" s="1"/>
      <c r="B520" s="1"/>
      <c r="C520" s="8"/>
      <c r="D520" s="8"/>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c r="A521" s="1"/>
      <c r="B521" s="1"/>
      <c r="C521" s="8"/>
      <c r="D521" s="8"/>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c r="A522" s="1"/>
      <c r="B522" s="1"/>
      <c r="C522" s="8"/>
      <c r="D522" s="8"/>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c r="A523" s="1"/>
      <c r="B523" s="1"/>
      <c r="C523" s="8"/>
      <c r="D523" s="8"/>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c r="A524" s="1"/>
      <c r="B524" s="1"/>
      <c r="C524" s="8"/>
      <c r="D524" s="8"/>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c r="A525" s="1"/>
      <c r="B525" s="1"/>
      <c r="C525" s="8"/>
      <c r="D525" s="8"/>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c r="A526" s="1"/>
      <c r="B526" s="1"/>
      <c r="C526" s="8"/>
      <c r="D526" s="8"/>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c r="A527" s="1"/>
      <c r="B527" s="1"/>
      <c r="C527" s="8"/>
      <c r="D527" s="8"/>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c r="A528" s="1"/>
      <c r="B528" s="1"/>
      <c r="C528" s="8"/>
      <c r="D528" s="8"/>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c r="A529" s="1"/>
      <c r="B529" s="1"/>
      <c r="C529" s="8"/>
      <c r="D529" s="8"/>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c r="A530" s="1"/>
      <c r="B530" s="1"/>
      <c r="C530" s="8"/>
      <c r="D530" s="8"/>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c r="A531" s="1"/>
      <c r="B531" s="1"/>
      <c r="C531" s="8"/>
      <c r="D531" s="8"/>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c r="A532" s="1"/>
      <c r="B532" s="1"/>
      <c r="C532" s="8"/>
      <c r="D532" s="8"/>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c r="A533" s="1"/>
      <c r="B533" s="1"/>
      <c r="C533" s="8"/>
      <c r="D533" s="8"/>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c r="A534" s="1"/>
      <c r="B534" s="1"/>
      <c r="C534" s="8"/>
      <c r="D534" s="8"/>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c r="A535" s="1"/>
      <c r="B535" s="1"/>
      <c r="C535" s="8"/>
      <c r="D535" s="8"/>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c r="A536" s="1"/>
      <c r="B536" s="1"/>
      <c r="C536" s="8"/>
      <c r="D536" s="8"/>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c r="A537" s="1"/>
      <c r="B537" s="1"/>
      <c r="C537" s="8"/>
      <c r="D537" s="8"/>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c r="A538" s="1"/>
      <c r="B538" s="1"/>
      <c r="C538" s="8"/>
      <c r="D538" s="8"/>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c r="A539" s="1"/>
      <c r="B539" s="1"/>
      <c r="C539" s="8"/>
      <c r="D539" s="8"/>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c r="A540" s="1"/>
      <c r="B540" s="1"/>
      <c r="C540" s="8"/>
      <c r="D540" s="8"/>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c r="A541" s="1"/>
      <c r="B541" s="1"/>
      <c r="C541" s="8"/>
      <c r="D541" s="8"/>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c r="A542" s="1"/>
      <c r="B542" s="1"/>
      <c r="C542" s="8"/>
      <c r="D542" s="8"/>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c r="A543" s="1"/>
      <c r="B543" s="1"/>
      <c r="C543" s="8"/>
      <c r="D543" s="8"/>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c r="A544" s="1"/>
      <c r="B544" s="1"/>
      <c r="C544" s="8"/>
      <c r="D544" s="8"/>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c r="A545" s="1"/>
      <c r="B545" s="1"/>
      <c r="C545" s="8"/>
      <c r="D545" s="8"/>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c r="A546" s="1"/>
      <c r="B546" s="1"/>
      <c r="C546" s="8"/>
      <c r="D546" s="8"/>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c r="A547" s="1"/>
      <c r="B547" s="1"/>
      <c r="C547" s="8"/>
      <c r="D547" s="8"/>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c r="A548" s="1"/>
      <c r="B548" s="1"/>
      <c r="C548" s="8"/>
      <c r="D548" s="8"/>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c r="A549" s="1"/>
      <c r="B549" s="1"/>
      <c r="C549" s="8"/>
      <c r="D549" s="8"/>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c r="A550" s="1"/>
      <c r="B550" s="1"/>
      <c r="C550" s="8"/>
      <c r="D550" s="8"/>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c r="A551" s="1"/>
      <c r="B551" s="1"/>
      <c r="C551" s="8"/>
      <c r="D551" s="8"/>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c r="A552" s="1"/>
      <c r="B552" s="1"/>
      <c r="C552" s="8"/>
      <c r="D552" s="8"/>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c r="A553" s="1"/>
      <c r="B553" s="1"/>
      <c r="C553" s="8"/>
      <c r="D553" s="8"/>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c r="A554" s="1"/>
      <c r="B554" s="1"/>
      <c r="C554" s="8"/>
      <c r="D554" s="8"/>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c r="A555" s="1"/>
      <c r="B555" s="1"/>
      <c r="C555" s="8"/>
      <c r="D555" s="8"/>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c r="A556" s="1"/>
      <c r="B556" s="1"/>
      <c r="C556" s="8"/>
      <c r="D556" s="8"/>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c r="A557" s="1"/>
      <c r="B557" s="1"/>
      <c r="C557" s="8"/>
      <c r="D557" s="8"/>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c r="A558" s="1"/>
      <c r="B558" s="1"/>
      <c r="C558" s="8"/>
      <c r="D558" s="8"/>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c r="A559" s="1"/>
      <c r="B559" s="1"/>
      <c r="C559" s="8"/>
      <c r="D559" s="8"/>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c r="A560" s="1"/>
      <c r="B560" s="1"/>
      <c r="C560" s="8"/>
      <c r="D560" s="8"/>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c r="A561" s="1"/>
      <c r="B561" s="1"/>
      <c r="C561" s="8"/>
      <c r="D561" s="8"/>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c r="A562" s="1"/>
      <c r="B562" s="1"/>
      <c r="C562" s="8"/>
      <c r="D562" s="8"/>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c r="A563" s="1"/>
      <c r="B563" s="1"/>
      <c r="C563" s="8"/>
      <c r="D563" s="8"/>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c r="A564" s="1"/>
      <c r="B564" s="1"/>
      <c r="C564" s="8"/>
      <c r="D564" s="8"/>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c r="A565" s="1"/>
      <c r="B565" s="1"/>
      <c r="C565" s="8"/>
      <c r="D565" s="8"/>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c r="A566" s="1"/>
      <c r="B566" s="1"/>
      <c r="C566" s="8"/>
      <c r="D566" s="8"/>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c r="A567" s="1"/>
      <c r="B567" s="1"/>
      <c r="C567" s="8"/>
      <c r="D567" s="8"/>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c r="A568" s="1"/>
      <c r="B568" s="1"/>
      <c r="C568" s="8"/>
      <c r="D568" s="8"/>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c r="A569" s="1"/>
      <c r="B569" s="1"/>
      <c r="C569" s="8"/>
      <c r="D569" s="8"/>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c r="A570" s="1"/>
      <c r="B570" s="1"/>
      <c r="C570" s="8"/>
      <c r="D570" s="8"/>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c r="A571" s="1"/>
      <c r="B571" s="1"/>
      <c r="C571" s="8"/>
      <c r="D571" s="8"/>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c r="A572" s="1"/>
      <c r="B572" s="1"/>
      <c r="C572" s="8"/>
      <c r="D572" s="8"/>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c r="A573" s="1"/>
      <c r="B573" s="1"/>
      <c r="C573" s="8"/>
      <c r="D573" s="8"/>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c r="A574" s="1"/>
      <c r="B574" s="1"/>
      <c r="C574" s="8"/>
      <c r="D574" s="8"/>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c r="A575" s="1"/>
      <c r="B575" s="1"/>
      <c r="C575" s="8"/>
      <c r="D575" s="8"/>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c r="A576" s="1"/>
      <c r="B576" s="1"/>
      <c r="C576" s="8"/>
      <c r="D576" s="8"/>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c r="A577" s="1"/>
      <c r="B577" s="1"/>
      <c r="C577" s="8"/>
      <c r="D577" s="8"/>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c r="A578" s="1"/>
      <c r="B578" s="1"/>
      <c r="C578" s="8"/>
      <c r="D578" s="8"/>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c r="A579" s="1"/>
      <c r="B579" s="1"/>
      <c r="C579" s="8"/>
      <c r="D579" s="8"/>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c r="A580" s="1"/>
      <c r="B580" s="1"/>
      <c r="C580" s="8"/>
      <c r="D580" s="8"/>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c r="A581" s="1"/>
      <c r="B581" s="1"/>
      <c r="C581" s="8"/>
      <c r="D581" s="8"/>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c r="A582" s="1"/>
      <c r="B582" s="1"/>
      <c r="C582" s="8"/>
      <c r="D582" s="8"/>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c r="A583" s="1"/>
      <c r="B583" s="1"/>
      <c r="C583" s="8"/>
      <c r="D583" s="8"/>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c r="A584" s="1"/>
      <c r="B584" s="1"/>
      <c r="C584" s="8"/>
      <c r="D584" s="8"/>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c r="A585" s="1"/>
      <c r="B585" s="1"/>
      <c r="C585" s="8"/>
      <c r="D585" s="8"/>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c r="A586" s="1"/>
      <c r="B586" s="1"/>
      <c r="C586" s="8"/>
      <c r="D586" s="8"/>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c r="A587" s="1"/>
      <c r="B587" s="1"/>
      <c r="C587" s="8"/>
      <c r="D587" s="8"/>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c r="A588" s="1"/>
      <c r="B588" s="1"/>
      <c r="C588" s="8"/>
      <c r="D588" s="8"/>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c r="A589" s="1"/>
      <c r="B589" s="1"/>
      <c r="C589" s="8"/>
      <c r="D589" s="8"/>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c r="A590" s="1"/>
      <c r="B590" s="1"/>
      <c r="C590" s="8"/>
      <c r="D590" s="8"/>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c r="A591" s="1"/>
      <c r="B591" s="1"/>
      <c r="C591" s="8"/>
      <c r="D591" s="8"/>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c r="A592" s="1"/>
      <c r="B592" s="1"/>
      <c r="C592" s="8"/>
      <c r="D592" s="8"/>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c r="A593" s="1"/>
      <c r="B593" s="1"/>
      <c r="C593" s="8"/>
      <c r="D593" s="8"/>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c r="A594" s="1"/>
      <c r="B594" s="1"/>
      <c r="C594" s="8"/>
      <c r="D594" s="8"/>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c r="A595" s="1"/>
      <c r="B595" s="1"/>
      <c r="C595" s="8"/>
      <c r="D595" s="8"/>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c r="A596" s="1"/>
      <c r="B596" s="1"/>
      <c r="C596" s="8"/>
      <c r="D596" s="8"/>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c r="A597" s="1"/>
      <c r="B597" s="1"/>
      <c r="C597" s="8"/>
      <c r="D597" s="8"/>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c r="A598" s="1"/>
      <c r="B598" s="1"/>
      <c r="C598" s="8"/>
      <c r="D598" s="8"/>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c r="A599" s="1"/>
      <c r="B599" s="1"/>
      <c r="C599" s="8"/>
      <c r="D599" s="8"/>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c r="A600" s="1"/>
      <c r="B600" s="1"/>
      <c r="C600" s="8"/>
      <c r="D600" s="8"/>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c r="A601" s="1"/>
      <c r="B601" s="1"/>
      <c r="C601" s="8"/>
      <c r="D601" s="8"/>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c r="A602" s="1"/>
      <c r="B602" s="1"/>
      <c r="C602" s="8"/>
      <c r="D602" s="8"/>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c r="A603" s="1"/>
      <c r="B603" s="1"/>
      <c r="C603" s="8"/>
      <c r="D603" s="8"/>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c r="A604" s="1"/>
      <c r="B604" s="1"/>
      <c r="C604" s="8"/>
      <c r="D604" s="8"/>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c r="A605" s="1"/>
      <c r="B605" s="1"/>
      <c r="C605" s="8"/>
      <c r="D605" s="8"/>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c r="A606" s="1"/>
      <c r="B606" s="1"/>
      <c r="C606" s="8"/>
      <c r="D606" s="8"/>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c r="A607" s="1"/>
      <c r="B607" s="1"/>
      <c r="C607" s="8"/>
      <c r="D607" s="8"/>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c r="A608" s="1"/>
      <c r="B608" s="1"/>
      <c r="C608" s="8"/>
      <c r="D608" s="8"/>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c r="A609" s="1"/>
      <c r="B609" s="1"/>
      <c r="C609" s="8"/>
      <c r="D609" s="8"/>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c r="A610" s="1"/>
      <c r="B610" s="1"/>
      <c r="C610" s="8"/>
      <c r="D610" s="8"/>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c r="A611" s="1"/>
      <c r="B611" s="1"/>
      <c r="C611" s="8"/>
      <c r="D611" s="8"/>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c r="A612" s="1"/>
      <c r="B612" s="1"/>
      <c r="C612" s="8"/>
      <c r="D612" s="8"/>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c r="A613" s="1"/>
      <c r="B613" s="1"/>
      <c r="C613" s="8"/>
      <c r="D613" s="8"/>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c r="A614" s="1"/>
      <c r="B614" s="1"/>
      <c r="C614" s="8"/>
      <c r="D614" s="8"/>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c r="A615" s="1"/>
      <c r="B615" s="1"/>
      <c r="C615" s="8"/>
      <c r="D615" s="8"/>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c r="A616" s="1"/>
      <c r="B616" s="1"/>
      <c r="C616" s="8"/>
      <c r="D616" s="8"/>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c r="A617" s="1"/>
      <c r="B617" s="1"/>
      <c r="C617" s="8"/>
      <c r="D617" s="8"/>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c r="A618" s="1"/>
      <c r="B618" s="1"/>
      <c r="C618" s="8"/>
      <c r="D618" s="8"/>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c r="A619" s="1"/>
      <c r="B619" s="1"/>
      <c r="C619" s="8"/>
      <c r="D619" s="8"/>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c r="A620" s="1"/>
      <c r="B620" s="1"/>
      <c r="C620" s="8"/>
      <c r="D620" s="8"/>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c r="A621" s="1"/>
      <c r="B621" s="1"/>
      <c r="C621" s="8"/>
      <c r="D621" s="8"/>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c r="A622" s="1"/>
      <c r="B622" s="1"/>
      <c r="C622" s="8"/>
      <c r="D622" s="8"/>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c r="A623" s="1"/>
      <c r="B623" s="1"/>
      <c r="C623" s="8"/>
      <c r="D623" s="8"/>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c r="A624" s="1"/>
      <c r="B624" s="1"/>
      <c r="C624" s="8"/>
      <c r="D624" s="8"/>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c r="A625" s="1"/>
      <c r="B625" s="1"/>
      <c r="C625" s="8"/>
      <c r="D625" s="8"/>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c r="A626" s="1"/>
      <c r="B626" s="1"/>
      <c r="C626" s="8"/>
      <c r="D626" s="8"/>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c r="A627" s="1"/>
      <c r="B627" s="1"/>
      <c r="C627" s="8"/>
      <c r="D627" s="8"/>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c r="A628" s="1"/>
      <c r="B628" s="1"/>
      <c r="C628" s="8"/>
      <c r="D628" s="8"/>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c r="A629" s="1"/>
      <c r="B629" s="1"/>
      <c r="C629" s="8"/>
      <c r="D629" s="8"/>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c r="A630" s="1"/>
      <c r="B630" s="1"/>
      <c r="C630" s="8"/>
      <c r="D630" s="8"/>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c r="A631" s="1"/>
      <c r="B631" s="1"/>
      <c r="C631" s="8"/>
      <c r="D631" s="8"/>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c r="A632" s="1"/>
      <c r="B632" s="1"/>
      <c r="C632" s="8"/>
      <c r="D632" s="8"/>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c r="A633" s="1"/>
      <c r="B633" s="1"/>
      <c r="C633" s="8"/>
      <c r="D633" s="8"/>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c r="A634" s="1"/>
      <c r="B634" s="1"/>
      <c r="C634" s="8"/>
      <c r="D634" s="8"/>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c r="A635" s="1"/>
      <c r="B635" s="1"/>
      <c r="C635" s="8"/>
      <c r="D635" s="8"/>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c r="A636" s="1"/>
      <c r="B636" s="1"/>
      <c r="C636" s="8"/>
      <c r="D636" s="8"/>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c r="A637" s="1"/>
      <c r="B637" s="1"/>
      <c r="C637" s="8"/>
      <c r="D637" s="8"/>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c r="A638" s="1"/>
      <c r="B638" s="1"/>
      <c r="C638" s="8"/>
      <c r="D638" s="8"/>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c r="A639" s="1"/>
      <c r="B639" s="1"/>
      <c r="C639" s="8"/>
      <c r="D639" s="8"/>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c r="A640" s="1"/>
      <c r="B640" s="1"/>
      <c r="C640" s="8"/>
      <c r="D640" s="8"/>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c r="A641" s="1"/>
      <c r="B641" s="1"/>
      <c r="C641" s="8"/>
      <c r="D641" s="8"/>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c r="A642" s="1"/>
      <c r="B642" s="1"/>
      <c r="C642" s="8"/>
      <c r="D642" s="8"/>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c r="A643" s="1"/>
      <c r="B643" s="1"/>
      <c r="C643" s="8"/>
      <c r="D643" s="8"/>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c r="A644" s="1"/>
      <c r="B644" s="1"/>
      <c r="C644" s="8"/>
      <c r="D644" s="8"/>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c r="A645" s="1"/>
      <c r="B645" s="1"/>
      <c r="C645" s="8"/>
      <c r="D645" s="8"/>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c r="A646" s="1"/>
      <c r="B646" s="1"/>
      <c r="C646" s="8"/>
      <c r="D646" s="8"/>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c r="A647" s="1"/>
      <c r="B647" s="1"/>
      <c r="C647" s="8"/>
      <c r="D647" s="8"/>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c r="A648" s="1"/>
      <c r="B648" s="1"/>
      <c r="C648" s="8"/>
      <c r="D648" s="8"/>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c r="A649" s="1"/>
      <c r="B649" s="1"/>
      <c r="C649" s="8"/>
      <c r="D649" s="8"/>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c r="A650" s="1"/>
      <c r="B650" s="1"/>
      <c r="C650" s="8"/>
      <c r="D650" s="8"/>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c r="A651" s="1"/>
      <c r="B651" s="1"/>
      <c r="C651" s="8"/>
      <c r="D651" s="8"/>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c r="A652" s="1"/>
      <c r="B652" s="1"/>
      <c r="C652" s="8"/>
      <c r="D652" s="8"/>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c r="A653" s="1"/>
      <c r="B653" s="1"/>
      <c r="C653" s="8"/>
      <c r="D653" s="8"/>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c r="A654" s="1"/>
      <c r="B654" s="1"/>
      <c r="C654" s="8"/>
      <c r="D654" s="8"/>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c r="A655" s="1"/>
      <c r="B655" s="1"/>
      <c r="C655" s="8"/>
      <c r="D655" s="8"/>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c r="A656" s="1"/>
      <c r="B656" s="1"/>
      <c r="C656" s="8"/>
      <c r="D656" s="8"/>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c r="A657" s="1"/>
      <c r="B657" s="1"/>
      <c r="C657" s="8"/>
      <c r="D657" s="8"/>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c r="A658" s="1"/>
      <c r="B658" s="1"/>
      <c r="C658" s="8"/>
      <c r="D658" s="8"/>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c r="A659" s="1"/>
      <c r="B659" s="1"/>
      <c r="C659" s="8"/>
      <c r="D659" s="8"/>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c r="A660" s="1"/>
      <c r="B660" s="1"/>
      <c r="C660" s="8"/>
      <c r="D660" s="8"/>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c r="A661" s="1"/>
      <c r="B661" s="1"/>
      <c r="C661" s="8"/>
      <c r="D661" s="8"/>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c r="A662" s="1"/>
      <c r="B662" s="1"/>
      <c r="C662" s="8"/>
      <c r="D662" s="8"/>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c r="A663" s="1"/>
      <c r="B663" s="1"/>
      <c r="C663" s="8"/>
      <c r="D663" s="8"/>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c r="A664" s="1"/>
      <c r="B664" s="1"/>
      <c r="C664" s="8"/>
      <c r="D664" s="8"/>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c r="A665" s="1"/>
      <c r="B665" s="1"/>
      <c r="C665" s="8"/>
      <c r="D665" s="8"/>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c r="A666" s="1"/>
      <c r="B666" s="1"/>
      <c r="C666" s="8"/>
      <c r="D666" s="8"/>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c r="A667" s="1"/>
      <c r="B667" s="1"/>
      <c r="C667" s="8"/>
      <c r="D667" s="8"/>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c r="A668" s="1"/>
      <c r="B668" s="1"/>
      <c r="C668" s="8"/>
      <c r="D668" s="8"/>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c r="A669" s="1"/>
      <c r="B669" s="1"/>
      <c r="C669" s="8"/>
      <c r="D669" s="8"/>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c r="A670" s="1"/>
      <c r="B670" s="1"/>
      <c r="C670" s="8"/>
      <c r="D670" s="8"/>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c r="A671" s="1"/>
      <c r="B671" s="1"/>
      <c r="C671" s="8"/>
      <c r="D671" s="8"/>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c r="A672" s="1"/>
      <c r="B672" s="1"/>
      <c r="C672" s="8"/>
      <c r="D672" s="8"/>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c r="A673" s="1"/>
      <c r="B673" s="1"/>
      <c r="C673" s="8"/>
      <c r="D673" s="8"/>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c r="A674" s="1"/>
      <c r="B674" s="1"/>
      <c r="C674" s="8"/>
      <c r="D674" s="8"/>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c r="A675" s="1"/>
      <c r="B675" s="1"/>
      <c r="C675" s="8"/>
      <c r="D675" s="8"/>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c r="A676" s="1"/>
      <c r="B676" s="1"/>
      <c r="C676" s="8"/>
      <c r="D676" s="8"/>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c r="A677" s="1"/>
      <c r="B677" s="1"/>
      <c r="C677" s="8"/>
      <c r="D677" s="8"/>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c r="A678" s="1"/>
      <c r="B678" s="1"/>
      <c r="C678" s="8"/>
      <c r="D678" s="8"/>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c r="A679" s="1"/>
      <c r="B679" s="1"/>
      <c r="C679" s="8"/>
      <c r="D679" s="8"/>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c r="A680" s="1"/>
      <c r="B680" s="1"/>
      <c r="C680" s="8"/>
      <c r="D680" s="8"/>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c r="A681" s="1"/>
      <c r="B681" s="1"/>
      <c r="C681" s="8"/>
      <c r="D681" s="8"/>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c r="A682" s="1"/>
      <c r="B682" s="1"/>
      <c r="C682" s="8"/>
      <c r="D682" s="8"/>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c r="A683" s="1"/>
      <c r="B683" s="1"/>
      <c r="C683" s="8"/>
      <c r="D683" s="8"/>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c r="A684" s="1"/>
      <c r="B684" s="1"/>
      <c r="C684" s="8"/>
      <c r="D684" s="8"/>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c r="A685" s="1"/>
      <c r="B685" s="1"/>
      <c r="C685" s="8"/>
      <c r="D685" s="8"/>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c r="A686" s="1"/>
      <c r="B686" s="1"/>
      <c r="C686" s="8"/>
      <c r="D686" s="8"/>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c r="A687" s="1"/>
      <c r="B687" s="1"/>
      <c r="C687" s="8"/>
      <c r="D687" s="8"/>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c r="A688" s="1"/>
      <c r="B688" s="1"/>
      <c r="C688" s="8"/>
      <c r="D688" s="8"/>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c r="A689" s="1"/>
      <c r="B689" s="1"/>
      <c r="C689" s="8"/>
      <c r="D689" s="8"/>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c r="A690" s="1"/>
      <c r="B690" s="1"/>
      <c r="C690" s="8"/>
      <c r="D690" s="8"/>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c r="A691" s="1"/>
      <c r="B691" s="1"/>
      <c r="C691" s="8"/>
      <c r="D691" s="8"/>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c r="A692" s="1"/>
      <c r="B692" s="1"/>
      <c r="C692" s="8"/>
      <c r="D692" s="8"/>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c r="A693" s="1"/>
      <c r="B693" s="1"/>
      <c r="C693" s="8"/>
      <c r="D693" s="8"/>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c r="A694" s="1"/>
      <c r="B694" s="1"/>
      <c r="C694" s="8"/>
      <c r="D694" s="8"/>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c r="A695" s="1"/>
      <c r="B695" s="1"/>
      <c r="C695" s="8"/>
      <c r="D695" s="8"/>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c r="A696" s="1"/>
      <c r="B696" s="1"/>
      <c r="C696" s="8"/>
      <c r="D696" s="8"/>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c r="A697" s="1"/>
      <c r="B697" s="1"/>
      <c r="C697" s="8"/>
      <c r="D697" s="8"/>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c r="A698" s="1"/>
      <c r="B698" s="1"/>
      <c r="C698" s="8"/>
      <c r="D698" s="8"/>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c r="A699" s="1"/>
      <c r="B699" s="1"/>
      <c r="C699" s="8"/>
      <c r="D699" s="8"/>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c r="A700" s="1"/>
      <c r="B700" s="1"/>
      <c r="C700" s="8"/>
      <c r="D700" s="8"/>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c r="A701" s="1"/>
      <c r="B701" s="1"/>
      <c r="C701" s="8"/>
      <c r="D701" s="8"/>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c r="A702" s="1"/>
      <c r="B702" s="1"/>
      <c r="C702" s="8"/>
      <c r="D702" s="8"/>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c r="A703" s="1"/>
      <c r="B703" s="1"/>
      <c r="C703" s="8"/>
      <c r="D703" s="8"/>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c r="A704" s="1"/>
      <c r="B704" s="1"/>
      <c r="C704" s="8"/>
      <c r="D704" s="8"/>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c r="A705" s="1"/>
      <c r="B705" s="1"/>
      <c r="C705" s="8"/>
      <c r="D705" s="8"/>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c r="A706" s="1"/>
      <c r="B706" s="1"/>
      <c r="C706" s="8"/>
      <c r="D706" s="8"/>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c r="A707" s="1"/>
      <c r="B707" s="1"/>
      <c r="C707" s="8"/>
      <c r="D707" s="8"/>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c r="A708" s="1"/>
      <c r="B708" s="1"/>
      <c r="C708" s="8"/>
      <c r="D708" s="8"/>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c r="A709" s="1"/>
      <c r="B709" s="1"/>
      <c r="C709" s="8"/>
      <c r="D709" s="8"/>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c r="A710" s="1"/>
      <c r="B710" s="1"/>
      <c r="C710" s="8"/>
      <c r="D710" s="8"/>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c r="A711" s="1"/>
      <c r="B711" s="1"/>
      <c r="C711" s="8"/>
      <c r="D711" s="8"/>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c r="A712" s="1"/>
      <c r="B712" s="1"/>
      <c r="C712" s="8"/>
      <c r="D712" s="8"/>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c r="A713" s="1"/>
      <c r="B713" s="1"/>
      <c r="C713" s="8"/>
      <c r="D713" s="8"/>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c r="A714" s="1"/>
      <c r="B714" s="1"/>
      <c r="C714" s="8"/>
      <c r="D714" s="8"/>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c r="A715" s="1"/>
      <c r="B715" s="1"/>
      <c r="C715" s="8"/>
      <c r="D715" s="8"/>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c r="A716" s="1"/>
      <c r="B716" s="1"/>
      <c r="C716" s="8"/>
      <c r="D716" s="8"/>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c r="A717" s="1"/>
      <c r="B717" s="1"/>
      <c r="C717" s="8"/>
      <c r="D717" s="8"/>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c r="A718" s="1"/>
      <c r="B718" s="1"/>
      <c r="C718" s="8"/>
      <c r="D718" s="8"/>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c r="A719" s="1"/>
      <c r="B719" s="1"/>
      <c r="C719" s="8"/>
      <c r="D719" s="8"/>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c r="A720" s="1"/>
      <c r="B720" s="1"/>
      <c r="C720" s="8"/>
      <c r="D720" s="8"/>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c r="A721" s="1"/>
      <c r="B721" s="1"/>
      <c r="C721" s="8"/>
      <c r="D721" s="8"/>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c r="A722" s="1"/>
      <c r="B722" s="1"/>
      <c r="C722" s="8"/>
      <c r="D722" s="8"/>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c r="A723" s="1"/>
      <c r="B723" s="1"/>
      <c r="C723" s="8"/>
      <c r="D723" s="8"/>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c r="A724" s="1"/>
      <c r="B724" s="1"/>
      <c r="C724" s="8"/>
      <c r="D724" s="8"/>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c r="A725" s="1"/>
      <c r="B725" s="1"/>
      <c r="C725" s="8"/>
      <c r="D725" s="8"/>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c r="A726" s="1"/>
      <c r="B726" s="1"/>
      <c r="C726" s="8"/>
      <c r="D726" s="8"/>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c r="A727" s="1"/>
      <c r="B727" s="1"/>
      <c r="C727" s="8"/>
      <c r="D727" s="8"/>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c r="A728" s="1"/>
      <c r="B728" s="1"/>
      <c r="C728" s="8"/>
      <c r="D728" s="8"/>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c r="A729" s="1"/>
      <c r="B729" s="1"/>
      <c r="C729" s="8"/>
      <c r="D729" s="8"/>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c r="A730" s="1"/>
      <c r="B730" s="1"/>
      <c r="C730" s="8"/>
      <c r="D730" s="8"/>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c r="A731" s="1"/>
      <c r="B731" s="1"/>
      <c r="C731" s="8"/>
      <c r="D731" s="8"/>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c r="A732" s="1"/>
      <c r="B732" s="1"/>
      <c r="C732" s="8"/>
      <c r="D732" s="8"/>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c r="A733" s="1"/>
      <c r="B733" s="1"/>
      <c r="C733" s="8"/>
      <c r="D733" s="8"/>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c r="A734" s="1"/>
      <c r="B734" s="1"/>
      <c r="C734" s="8"/>
      <c r="D734" s="8"/>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c r="A735" s="1"/>
      <c r="B735" s="1"/>
      <c r="C735" s="8"/>
      <c r="D735" s="8"/>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c r="A736" s="1"/>
      <c r="B736" s="1"/>
      <c r="C736" s="8"/>
      <c r="D736" s="8"/>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c r="A737" s="1"/>
      <c r="B737" s="1"/>
      <c r="C737" s="8"/>
      <c r="D737" s="8"/>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c r="A738" s="1"/>
      <c r="B738" s="1"/>
      <c r="C738" s="8"/>
      <c r="D738" s="8"/>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c r="A739" s="1"/>
      <c r="B739" s="1"/>
      <c r="C739" s="8"/>
      <c r="D739" s="8"/>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c r="A740" s="1"/>
      <c r="B740" s="1"/>
      <c r="C740" s="8"/>
      <c r="D740" s="8"/>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c r="A741" s="1"/>
      <c r="B741" s="1"/>
      <c r="C741" s="8"/>
      <c r="D741" s="8"/>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c r="A742" s="1"/>
      <c r="B742" s="1"/>
      <c r="C742" s="8"/>
      <c r="D742" s="8"/>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c r="A743" s="1"/>
      <c r="B743" s="1"/>
      <c r="C743" s="8"/>
      <c r="D743" s="8"/>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c r="A744" s="1"/>
      <c r="B744" s="1"/>
      <c r="C744" s="8"/>
      <c r="D744" s="8"/>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c r="A745" s="1"/>
      <c r="B745" s="1"/>
      <c r="C745" s="8"/>
      <c r="D745" s="8"/>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c r="A746" s="1"/>
      <c r="B746" s="1"/>
      <c r="C746" s="8"/>
      <c r="D746" s="8"/>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c r="A747" s="1"/>
      <c r="B747" s="1"/>
      <c r="C747" s="8"/>
      <c r="D747" s="8"/>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c r="A748" s="1"/>
      <c r="B748" s="1"/>
      <c r="C748" s="8"/>
      <c r="D748" s="8"/>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c r="A749" s="1"/>
      <c r="B749" s="1"/>
      <c r="C749" s="8"/>
      <c r="D749" s="8"/>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c r="A750" s="1"/>
      <c r="B750" s="1"/>
      <c r="C750" s="8"/>
      <c r="D750" s="8"/>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c r="A751" s="1"/>
      <c r="B751" s="1"/>
      <c r="C751" s="8"/>
      <c r="D751" s="8"/>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c r="A752" s="1"/>
      <c r="B752" s="1"/>
      <c r="C752" s="8"/>
      <c r="D752" s="8"/>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c r="A753" s="1"/>
      <c r="B753" s="1"/>
      <c r="C753" s="8"/>
      <c r="D753" s="8"/>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c r="A754" s="1"/>
      <c r="B754" s="1"/>
      <c r="C754" s="8"/>
      <c r="D754" s="8"/>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c r="A755" s="1"/>
      <c r="B755" s="1"/>
      <c r="C755" s="8"/>
      <c r="D755" s="8"/>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c r="A756" s="1"/>
      <c r="B756" s="1"/>
      <c r="C756" s="8"/>
      <c r="D756" s="8"/>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c r="A757" s="1"/>
      <c r="B757" s="1"/>
      <c r="C757" s="8"/>
      <c r="D757" s="8"/>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c r="A758" s="1"/>
      <c r="B758" s="1"/>
      <c r="C758" s="8"/>
      <c r="D758" s="8"/>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c r="A759" s="1"/>
      <c r="B759" s="1"/>
      <c r="C759" s="8"/>
      <c r="D759" s="8"/>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c r="A760" s="1"/>
      <c r="B760" s="1"/>
      <c r="C760" s="8"/>
      <c r="D760" s="8"/>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c r="A761" s="1"/>
      <c r="B761" s="1"/>
      <c r="C761" s="8"/>
      <c r="D761" s="8"/>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c r="A762" s="1"/>
      <c r="B762" s="1"/>
      <c r="C762" s="8"/>
      <c r="D762" s="8"/>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c r="A763" s="1"/>
      <c r="B763" s="1"/>
      <c r="C763" s="8"/>
      <c r="D763" s="8"/>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c r="A764" s="1"/>
      <c r="B764" s="1"/>
      <c r="C764" s="8"/>
      <c r="D764" s="8"/>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c r="A765" s="1"/>
      <c r="B765" s="1"/>
      <c r="C765" s="8"/>
      <c r="D765" s="8"/>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c r="A766" s="1"/>
      <c r="B766" s="1"/>
      <c r="C766" s="8"/>
      <c r="D766" s="8"/>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c r="A767" s="1"/>
      <c r="B767" s="1"/>
      <c r="C767" s="8"/>
      <c r="D767" s="8"/>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c r="A768" s="1"/>
      <c r="B768" s="1"/>
      <c r="C768" s="8"/>
      <c r="D768" s="8"/>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c r="A769" s="1"/>
      <c r="B769" s="1"/>
      <c r="C769" s="8"/>
      <c r="D769" s="8"/>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c r="A770" s="1"/>
      <c r="B770" s="1"/>
      <c r="C770" s="8"/>
      <c r="D770" s="8"/>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c r="A771" s="1"/>
      <c r="B771" s="1"/>
      <c r="C771" s="8"/>
      <c r="D771" s="8"/>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c r="A772" s="1"/>
      <c r="B772" s="1"/>
      <c r="C772" s="8"/>
      <c r="D772" s="8"/>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c r="A773" s="1"/>
      <c r="B773" s="1"/>
      <c r="C773" s="8"/>
      <c r="D773" s="8"/>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c r="A774" s="1"/>
      <c r="B774" s="1"/>
      <c r="C774" s="8"/>
      <c r="D774" s="8"/>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c r="A775" s="1"/>
      <c r="B775" s="1"/>
      <c r="C775" s="8"/>
      <c r="D775" s="8"/>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c r="A776" s="1"/>
      <c r="B776" s="1"/>
      <c r="C776" s="8"/>
      <c r="D776" s="8"/>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c r="A777" s="1"/>
      <c r="B777" s="1"/>
      <c r="C777" s="8"/>
      <c r="D777" s="8"/>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c r="A778" s="1"/>
      <c r="B778" s="1"/>
      <c r="C778" s="8"/>
      <c r="D778" s="8"/>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c r="A779" s="1"/>
      <c r="B779" s="1"/>
      <c r="C779" s="8"/>
      <c r="D779" s="8"/>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c r="A780" s="1"/>
      <c r="B780" s="1"/>
      <c r="C780" s="8"/>
      <c r="D780" s="8"/>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c r="A781" s="1"/>
      <c r="B781" s="1"/>
      <c r="C781" s="8"/>
      <c r="D781" s="8"/>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c r="A782" s="1"/>
      <c r="B782" s="1"/>
      <c r="C782" s="8"/>
      <c r="D782" s="8"/>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c r="A783" s="1"/>
      <c r="B783" s="1"/>
      <c r="C783" s="8"/>
      <c r="D783" s="8"/>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c r="A784" s="1"/>
      <c r="B784" s="1"/>
      <c r="C784" s="8"/>
      <c r="D784" s="8"/>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c r="A785" s="1"/>
      <c r="B785" s="1"/>
      <c r="C785" s="8"/>
      <c r="D785" s="8"/>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c r="A786" s="1"/>
      <c r="B786" s="1"/>
      <c r="C786" s="8"/>
      <c r="D786" s="8"/>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c r="A787" s="1"/>
      <c r="B787" s="1"/>
      <c r="C787" s="8"/>
      <c r="D787" s="8"/>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c r="A788" s="1"/>
      <c r="B788" s="1"/>
      <c r="C788" s="8"/>
      <c r="D788" s="8"/>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c r="A789" s="1"/>
      <c r="B789" s="1"/>
      <c r="C789" s="8"/>
      <c r="D789" s="8"/>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c r="A790" s="1"/>
      <c r="B790" s="1"/>
      <c r="C790" s="8"/>
      <c r="D790" s="8"/>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c r="A791" s="1"/>
      <c r="B791" s="1"/>
      <c r="C791" s="8"/>
      <c r="D791" s="8"/>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c r="A792" s="1"/>
      <c r="B792" s="1"/>
      <c r="C792" s="8"/>
      <c r="D792" s="8"/>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c r="A793" s="1"/>
      <c r="B793" s="1"/>
      <c r="C793" s="8"/>
      <c r="D793" s="8"/>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c r="A794" s="1"/>
      <c r="B794" s="1"/>
      <c r="C794" s="8"/>
      <c r="D794" s="8"/>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c r="A795" s="1"/>
      <c r="B795" s="1"/>
      <c r="C795" s="8"/>
      <c r="D795" s="8"/>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c r="A796" s="1"/>
      <c r="B796" s="1"/>
      <c r="C796" s="8"/>
      <c r="D796" s="8"/>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c r="A797" s="1"/>
      <c r="B797" s="1"/>
      <c r="C797" s="8"/>
      <c r="D797" s="8"/>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c r="A798" s="1"/>
      <c r="B798" s="1"/>
      <c r="C798" s="8"/>
      <c r="D798" s="8"/>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c r="A799" s="1"/>
      <c r="B799" s="1"/>
      <c r="C799" s="8"/>
      <c r="D799" s="8"/>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c r="A800" s="1"/>
      <c r="B800" s="1"/>
      <c r="C800" s="8"/>
      <c r="D800" s="8"/>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c r="A801" s="1"/>
      <c r="B801" s="1"/>
      <c r="C801" s="8"/>
      <c r="D801" s="8"/>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c r="A802" s="1"/>
      <c r="B802" s="1"/>
      <c r="C802" s="8"/>
      <c r="D802" s="8"/>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c r="A803" s="1"/>
      <c r="B803" s="1"/>
      <c r="C803" s="8"/>
      <c r="D803" s="8"/>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c r="A804" s="1"/>
      <c r="B804" s="1"/>
      <c r="C804" s="8"/>
      <c r="D804" s="8"/>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c r="A805" s="1"/>
      <c r="B805" s="1"/>
      <c r="C805" s="8"/>
      <c r="D805" s="8"/>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c r="A806" s="1"/>
      <c r="B806" s="1"/>
      <c r="C806" s="8"/>
      <c r="D806" s="8"/>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c r="A807" s="1"/>
      <c r="B807" s="1"/>
      <c r="C807" s="8"/>
      <c r="D807" s="8"/>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c r="A808" s="1"/>
      <c r="B808" s="1"/>
      <c r="C808" s="8"/>
      <c r="D808" s="8"/>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c r="A809" s="1"/>
      <c r="B809" s="1"/>
      <c r="C809" s="8"/>
      <c r="D809" s="8"/>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c r="A810" s="1"/>
      <c r="B810" s="1"/>
      <c r="C810" s="8"/>
      <c r="D810" s="8"/>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c r="A811" s="1"/>
      <c r="B811" s="1"/>
      <c r="C811" s="8"/>
      <c r="D811" s="8"/>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c r="A812" s="1"/>
      <c r="B812" s="1"/>
      <c r="C812" s="8"/>
      <c r="D812" s="8"/>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c r="A813" s="1"/>
      <c r="B813" s="1"/>
      <c r="C813" s="8"/>
      <c r="D813" s="8"/>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c r="A814" s="1"/>
      <c r="B814" s="1"/>
      <c r="C814" s="8"/>
      <c r="D814" s="8"/>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c r="A815" s="1"/>
      <c r="B815" s="1"/>
      <c r="C815" s="8"/>
      <c r="D815" s="8"/>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c r="A816" s="1"/>
      <c r="B816" s="1"/>
      <c r="C816" s="8"/>
      <c r="D816" s="8"/>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c r="A817" s="1"/>
      <c r="B817" s="1"/>
      <c r="C817" s="8"/>
      <c r="D817" s="8"/>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c r="A818" s="1"/>
      <c r="B818" s="1"/>
      <c r="C818" s="8"/>
      <c r="D818" s="8"/>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c r="A819" s="1"/>
      <c r="B819" s="1"/>
      <c r="C819" s="8"/>
      <c r="D819" s="8"/>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c r="A820" s="1"/>
      <c r="B820" s="1"/>
      <c r="C820" s="8"/>
      <c r="D820" s="8"/>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c r="A821" s="1"/>
      <c r="B821" s="1"/>
      <c r="C821" s="8"/>
      <c r="D821" s="8"/>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c r="A822" s="1"/>
      <c r="B822" s="1"/>
      <c r="C822" s="8"/>
      <c r="D822" s="8"/>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c r="A823" s="1"/>
      <c r="B823" s="1"/>
      <c r="C823" s="8"/>
      <c r="D823" s="8"/>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c r="A824" s="1"/>
      <c r="B824" s="1"/>
      <c r="C824" s="8"/>
      <c r="D824" s="8"/>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c r="A825" s="1"/>
      <c r="B825" s="1"/>
      <c r="C825" s="8"/>
      <c r="D825" s="8"/>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c r="A826" s="1"/>
      <c r="B826" s="1"/>
      <c r="C826" s="8"/>
      <c r="D826" s="8"/>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c r="A827" s="1"/>
      <c r="B827" s="1"/>
      <c r="C827" s="8"/>
      <c r="D827" s="8"/>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c r="A828" s="1"/>
      <c r="B828" s="1"/>
      <c r="C828" s="8"/>
      <c r="D828" s="8"/>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c r="A829" s="1"/>
      <c r="B829" s="1"/>
      <c r="C829" s="8"/>
      <c r="D829" s="8"/>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c r="A830" s="1"/>
      <c r="B830" s="1"/>
      <c r="C830" s="8"/>
      <c r="D830" s="8"/>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c r="A831" s="1"/>
      <c r="B831" s="1"/>
      <c r="C831" s="8"/>
      <c r="D831" s="8"/>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c r="A832" s="1"/>
      <c r="B832" s="1"/>
      <c r="C832" s="8"/>
      <c r="D832" s="8"/>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c r="A833" s="1"/>
      <c r="B833" s="1"/>
      <c r="C833" s="8"/>
      <c r="D833" s="8"/>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c r="A834" s="1"/>
      <c r="B834" s="1"/>
      <c r="C834" s="8"/>
      <c r="D834" s="8"/>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c r="A835" s="1"/>
      <c r="B835" s="1"/>
      <c r="C835" s="8"/>
      <c r="D835" s="8"/>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c r="A836" s="1"/>
      <c r="B836" s="1"/>
      <c r="C836" s="8"/>
      <c r="D836" s="8"/>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c r="A837" s="1"/>
      <c r="B837" s="1"/>
      <c r="C837" s="8"/>
      <c r="D837" s="8"/>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c r="A838" s="1"/>
      <c r="B838" s="1"/>
      <c r="C838" s="8"/>
      <c r="D838" s="8"/>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c r="A839" s="1"/>
      <c r="B839" s="1"/>
      <c r="C839" s="8"/>
      <c r="D839" s="8"/>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c r="A840" s="1"/>
      <c r="B840" s="1"/>
      <c r="C840" s="8"/>
      <c r="D840" s="8"/>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c r="A841" s="1"/>
      <c r="B841" s="1"/>
      <c r="C841" s="8"/>
      <c r="D841" s="8"/>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c r="A842" s="1"/>
      <c r="B842" s="1"/>
      <c r="C842" s="8"/>
      <c r="D842" s="8"/>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c r="A843" s="1"/>
      <c r="B843" s="1"/>
      <c r="C843" s="8"/>
      <c r="D843" s="8"/>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c r="A844" s="1"/>
      <c r="B844" s="1"/>
      <c r="C844" s="8"/>
      <c r="D844" s="8"/>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c r="A845" s="1"/>
      <c r="B845" s="1"/>
      <c r="C845" s="8"/>
      <c r="D845" s="8"/>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c r="A846" s="1"/>
      <c r="B846" s="1"/>
      <c r="C846" s="8"/>
      <c r="D846" s="8"/>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c r="A847" s="1"/>
      <c r="B847" s="1"/>
      <c r="C847" s="8"/>
      <c r="D847" s="8"/>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c r="A848" s="1"/>
      <c r="B848" s="1"/>
      <c r="C848" s="8"/>
      <c r="D848" s="8"/>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c r="A849" s="1"/>
      <c r="B849" s="1"/>
      <c r="C849" s="8"/>
      <c r="D849" s="8"/>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c r="A850" s="1"/>
      <c r="B850" s="1"/>
      <c r="C850" s="8"/>
      <c r="D850" s="8"/>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c r="A851" s="1"/>
      <c r="B851" s="1"/>
      <c r="C851" s="8"/>
      <c r="D851" s="8"/>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c r="A852" s="1"/>
      <c r="B852" s="1"/>
      <c r="C852" s="8"/>
      <c r="D852" s="8"/>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c r="A853" s="1"/>
      <c r="B853" s="1"/>
      <c r="C853" s="8"/>
      <c r="D853" s="8"/>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c r="A854" s="1"/>
      <c r="B854" s="1"/>
      <c r="C854" s="8"/>
      <c r="D854" s="8"/>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c r="A855" s="1"/>
      <c r="B855" s="1"/>
      <c r="C855" s="8"/>
      <c r="D855" s="8"/>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c r="A856" s="1"/>
      <c r="B856" s="1"/>
      <c r="C856" s="8"/>
      <c r="D856" s="8"/>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c r="A857" s="1"/>
      <c r="B857" s="1"/>
      <c r="C857" s="8"/>
      <c r="D857" s="8"/>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c r="A858" s="1"/>
      <c r="B858" s="1"/>
      <c r="C858" s="8"/>
      <c r="D858" s="8"/>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c r="A859" s="1"/>
      <c r="B859" s="1"/>
      <c r="C859" s="8"/>
      <c r="D859" s="8"/>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c r="A860" s="1"/>
      <c r="B860" s="1"/>
      <c r="C860" s="8"/>
      <c r="D860" s="8"/>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c r="A861" s="1"/>
      <c r="B861" s="1"/>
      <c r="C861" s="8"/>
      <c r="D861" s="8"/>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c r="A862" s="1"/>
      <c r="B862" s="1"/>
      <c r="C862" s="8"/>
      <c r="D862" s="8"/>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c r="A863" s="1"/>
      <c r="B863" s="1"/>
      <c r="C863" s="8"/>
      <c r="D863" s="8"/>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c r="A864" s="1"/>
      <c r="B864" s="1"/>
      <c r="C864" s="8"/>
      <c r="D864" s="8"/>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c r="A865" s="1"/>
      <c r="B865" s="1"/>
      <c r="C865" s="8"/>
      <c r="D865" s="8"/>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c r="A866" s="1"/>
      <c r="B866" s="1"/>
      <c r="C866" s="8"/>
      <c r="D866" s="8"/>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c r="A867" s="1"/>
      <c r="B867" s="1"/>
      <c r="C867" s="8"/>
      <c r="D867" s="8"/>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c r="A868" s="1"/>
      <c r="B868" s="1"/>
      <c r="C868" s="8"/>
      <c r="D868" s="8"/>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c r="A869" s="1"/>
      <c r="B869" s="1"/>
      <c r="C869" s="8"/>
      <c r="D869" s="8"/>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c r="A870" s="1"/>
      <c r="B870" s="1"/>
      <c r="C870" s="8"/>
      <c r="D870" s="8"/>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c r="A871" s="1"/>
      <c r="B871" s="1"/>
      <c r="C871" s="8"/>
      <c r="D871" s="8"/>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c r="A872" s="1"/>
      <c r="B872" s="1"/>
      <c r="C872" s="8"/>
      <c r="D872" s="8"/>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c r="A873" s="1"/>
      <c r="B873" s="1"/>
      <c r="C873" s="8"/>
      <c r="D873" s="8"/>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c r="A874" s="1"/>
      <c r="B874" s="1"/>
      <c r="C874" s="8"/>
      <c r="D874" s="8"/>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c r="A875" s="1"/>
      <c r="B875" s="1"/>
      <c r="C875" s="8"/>
      <c r="D875" s="8"/>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c r="A876" s="1"/>
      <c r="B876" s="1"/>
      <c r="C876" s="8"/>
      <c r="D876" s="8"/>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c r="A877" s="1"/>
      <c r="B877" s="1"/>
      <c r="C877" s="8"/>
      <c r="D877" s="8"/>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c r="A878" s="1"/>
      <c r="B878" s="1"/>
      <c r="C878" s="8"/>
      <c r="D878" s="8"/>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c r="A879" s="1"/>
      <c r="B879" s="1"/>
      <c r="C879" s="8"/>
      <c r="D879" s="8"/>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c r="A880" s="1"/>
      <c r="B880" s="1"/>
      <c r="C880" s="8"/>
      <c r="D880" s="8"/>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c r="A881" s="1"/>
      <c r="B881" s="1"/>
      <c r="C881" s="8"/>
      <c r="D881" s="8"/>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c r="A882" s="1"/>
      <c r="B882" s="1"/>
      <c r="C882" s="8"/>
      <c r="D882" s="8"/>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c r="A883" s="1"/>
      <c r="B883" s="1"/>
      <c r="C883" s="8"/>
      <c r="D883" s="8"/>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c r="A884" s="1"/>
      <c r="B884" s="1"/>
      <c r="C884" s="8"/>
      <c r="D884" s="8"/>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c r="A885" s="1"/>
      <c r="B885" s="1"/>
      <c r="C885" s="8"/>
      <c r="D885" s="8"/>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c r="A886" s="1"/>
      <c r="B886" s="1"/>
      <c r="C886" s="8"/>
      <c r="D886" s="8"/>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c r="A887" s="1"/>
      <c r="B887" s="1"/>
      <c r="C887" s="8"/>
      <c r="D887" s="8"/>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c r="A888" s="1"/>
      <c r="B888" s="1"/>
      <c r="C888" s="8"/>
      <c r="D888" s="8"/>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c r="A889" s="1"/>
      <c r="B889" s="1"/>
      <c r="C889" s="8"/>
      <c r="D889" s="8"/>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c r="A890" s="1"/>
      <c r="B890" s="1"/>
      <c r="C890" s="8"/>
      <c r="D890" s="8"/>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c r="A891" s="1"/>
      <c r="B891" s="1"/>
      <c r="C891" s="8"/>
      <c r="D891" s="8"/>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c r="A892" s="1"/>
      <c r="B892" s="1"/>
      <c r="C892" s="8"/>
      <c r="D892" s="8"/>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c r="A893" s="1"/>
      <c r="B893" s="1"/>
      <c r="C893" s="8"/>
      <c r="D893" s="8"/>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c r="A894" s="1"/>
      <c r="B894" s="1"/>
      <c r="C894" s="8"/>
      <c r="D894" s="8"/>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c r="A895" s="1"/>
      <c r="B895" s="1"/>
      <c r="C895" s="8"/>
      <c r="D895" s="8"/>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c r="A896" s="1"/>
      <c r="B896" s="1"/>
      <c r="C896" s="8"/>
      <c r="D896" s="8"/>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c r="A897" s="1"/>
      <c r="B897" s="1"/>
      <c r="C897" s="8"/>
      <c r="D897" s="8"/>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c r="A898" s="1"/>
      <c r="B898" s="1"/>
      <c r="C898" s="8"/>
      <c r="D898" s="8"/>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c r="A899" s="1"/>
      <c r="B899" s="1"/>
      <c r="C899" s="8"/>
      <c r="D899" s="8"/>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c r="A900" s="1"/>
      <c r="B900" s="1"/>
      <c r="C900" s="8"/>
      <c r="D900" s="8"/>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c r="A901" s="1"/>
      <c r="B901" s="1"/>
      <c r="C901" s="8"/>
      <c r="D901" s="8"/>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c r="A902" s="1"/>
      <c r="B902" s="1"/>
      <c r="C902" s="8"/>
      <c r="D902" s="8"/>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c r="A903" s="1"/>
      <c r="B903" s="1"/>
      <c r="C903" s="8"/>
      <c r="D903" s="8"/>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c r="A904" s="1"/>
      <c r="B904" s="1"/>
      <c r="C904" s="8"/>
      <c r="D904" s="8"/>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c r="A905" s="1"/>
      <c r="B905" s="1"/>
      <c r="C905" s="8"/>
      <c r="D905" s="8"/>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c r="A906" s="1"/>
      <c r="B906" s="1"/>
      <c r="C906" s="8"/>
      <c r="D906" s="8"/>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c r="A907" s="1"/>
      <c r="B907" s="1"/>
      <c r="C907" s="8"/>
      <c r="D907" s="8"/>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c r="A908" s="1"/>
      <c r="B908" s="1"/>
      <c r="C908" s="8"/>
      <c r="D908" s="8"/>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c r="A909" s="1"/>
      <c r="B909" s="1"/>
      <c r="C909" s="8"/>
      <c r="D909" s="8"/>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c r="A910" s="1"/>
      <c r="B910" s="1"/>
      <c r="C910" s="8"/>
      <c r="D910" s="8"/>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c r="A911" s="1"/>
      <c r="B911" s="1"/>
      <c r="C911" s="8"/>
      <c r="D911" s="8"/>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c r="A912" s="1"/>
      <c r="B912" s="1"/>
      <c r="C912" s="8"/>
      <c r="D912" s="8"/>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c r="A913" s="1"/>
      <c r="B913" s="1"/>
      <c r="C913" s="8"/>
      <c r="D913" s="8"/>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c r="A914" s="1"/>
      <c r="B914" s="1"/>
      <c r="C914" s="8"/>
      <c r="D914" s="8"/>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c r="A915" s="1"/>
      <c r="B915" s="1"/>
      <c r="C915" s="8"/>
      <c r="D915" s="8"/>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c r="A916" s="1"/>
      <c r="B916" s="1"/>
      <c r="C916" s="8"/>
      <c r="D916" s="8"/>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c r="A917" s="1"/>
      <c r="B917" s="1"/>
      <c r="C917" s="8"/>
      <c r="D917" s="8"/>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c r="A918" s="1"/>
      <c r="B918" s="1"/>
      <c r="C918" s="8"/>
      <c r="D918" s="8"/>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c r="A919" s="1"/>
      <c r="B919" s="1"/>
      <c r="C919" s="8"/>
      <c r="D919" s="8"/>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c r="A920" s="1"/>
      <c r="B920" s="1"/>
      <c r="C920" s="8"/>
      <c r="D920" s="8"/>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c r="A921" s="1"/>
      <c r="B921" s="1"/>
      <c r="C921" s="8"/>
      <c r="D921" s="8"/>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c r="A922" s="1"/>
      <c r="B922" s="1"/>
      <c r="C922" s="8"/>
      <c r="D922" s="8"/>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c r="A923" s="1"/>
      <c r="B923" s="1"/>
      <c r="C923" s="8"/>
      <c r="D923" s="8"/>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c r="A924" s="1"/>
      <c r="B924" s="1"/>
      <c r="C924" s="8"/>
      <c r="D924" s="8"/>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c r="A925" s="1"/>
      <c r="B925" s="1"/>
      <c r="C925" s="8"/>
      <c r="D925" s="8"/>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c r="A926" s="1"/>
      <c r="B926" s="1"/>
      <c r="C926" s="8"/>
      <c r="D926" s="8"/>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c r="A927" s="1"/>
      <c r="B927" s="1"/>
      <c r="C927" s="8"/>
      <c r="D927" s="8"/>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c r="A928" s="1"/>
      <c r="B928" s="1"/>
      <c r="C928" s="8"/>
      <c r="D928" s="8"/>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c r="A929" s="1"/>
      <c r="B929" s="1"/>
      <c r="C929" s="8"/>
      <c r="D929" s="8"/>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c r="A930" s="1"/>
      <c r="B930" s="1"/>
      <c r="C930" s="8"/>
      <c r="D930" s="8"/>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c r="A931" s="1"/>
      <c r="B931" s="1"/>
      <c r="C931" s="8"/>
      <c r="D931" s="8"/>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c r="A932" s="1"/>
      <c r="B932" s="1"/>
      <c r="C932" s="8"/>
      <c r="D932" s="8"/>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c r="A933" s="1"/>
      <c r="B933" s="1"/>
      <c r="C933" s="8"/>
      <c r="D933" s="8"/>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c r="A934" s="1"/>
      <c r="B934" s="1"/>
      <c r="C934" s="8"/>
      <c r="D934" s="8"/>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c r="A935" s="1"/>
      <c r="B935" s="1"/>
      <c r="C935" s="8"/>
      <c r="D935" s="8"/>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c r="A936" s="1"/>
      <c r="B936" s="1"/>
      <c r="C936" s="8"/>
      <c r="D936" s="8"/>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c r="A937" s="1"/>
      <c r="B937" s="1"/>
      <c r="C937" s="8"/>
      <c r="D937" s="8"/>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c r="A938" s="1"/>
      <c r="B938" s="1"/>
      <c r="C938" s="8"/>
      <c r="D938" s="8"/>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c r="A939" s="1"/>
      <c r="B939" s="1"/>
      <c r="C939" s="8"/>
      <c r="D939" s="8"/>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c r="A940" s="1"/>
      <c r="B940" s="1"/>
      <c r="C940" s="8"/>
      <c r="D940" s="8"/>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c r="A941" s="1"/>
      <c r="B941" s="1"/>
      <c r="C941" s="8"/>
      <c r="D941" s="8"/>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c r="A942" s="1"/>
      <c r="B942" s="1"/>
      <c r="C942" s="8"/>
      <c r="D942" s="8"/>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c r="A943" s="1"/>
      <c r="B943" s="1"/>
      <c r="C943" s="8"/>
      <c r="D943" s="8"/>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c r="A944" s="1"/>
      <c r="B944" s="1"/>
      <c r="C944" s="8"/>
      <c r="D944" s="8"/>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c r="A945" s="1"/>
      <c r="B945" s="1"/>
      <c r="C945" s="8"/>
      <c r="D945" s="8"/>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c r="A946" s="1"/>
      <c r="B946" s="1"/>
      <c r="C946" s="8"/>
      <c r="D946" s="8"/>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c r="A947" s="1"/>
      <c r="B947" s="1"/>
      <c r="C947" s="8"/>
      <c r="D947" s="8"/>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c r="A948" s="1"/>
      <c r="B948" s="1"/>
      <c r="C948" s="8"/>
      <c r="D948" s="8"/>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c r="A949" s="1"/>
      <c r="B949" s="1"/>
      <c r="C949" s="8"/>
      <c r="D949" s="8"/>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c r="A950" s="1"/>
      <c r="B950" s="1"/>
      <c r="C950" s="8"/>
      <c r="D950" s="8"/>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c r="A951" s="1"/>
      <c r="B951" s="1"/>
      <c r="C951" s="8"/>
      <c r="D951" s="8"/>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c r="A952" s="1"/>
      <c r="B952" s="1"/>
      <c r="C952" s="8"/>
      <c r="D952" s="8"/>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c r="A953" s="1"/>
      <c r="B953" s="1"/>
      <c r="C953" s="8"/>
      <c r="D953" s="8"/>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c r="A954" s="1"/>
      <c r="B954" s="1"/>
      <c r="C954" s="8"/>
      <c r="D954" s="8"/>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c r="A955" s="1"/>
      <c r="B955" s="1"/>
      <c r="C955" s="8"/>
      <c r="D955" s="8"/>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c r="A956" s="1"/>
      <c r="B956" s="1"/>
      <c r="C956" s="8"/>
      <c r="D956" s="8"/>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c r="A957" s="1"/>
      <c r="B957" s="1"/>
      <c r="C957" s="8"/>
      <c r="D957" s="8"/>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c r="A958" s="1"/>
      <c r="B958" s="1"/>
      <c r="C958" s="8"/>
      <c r="D958" s="8"/>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c r="A959" s="1"/>
      <c r="B959" s="1"/>
      <c r="C959" s="8"/>
      <c r="D959" s="8"/>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c r="A960" s="1"/>
      <c r="B960" s="1"/>
      <c r="C960" s="8"/>
      <c r="D960" s="8"/>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c r="A961" s="1"/>
      <c r="B961" s="1"/>
      <c r="C961" s="8"/>
      <c r="D961" s="8"/>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c r="A962" s="1"/>
      <c r="B962" s="1"/>
      <c r="C962" s="8"/>
      <c r="D962" s="8"/>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c r="A963" s="1"/>
      <c r="B963" s="1"/>
      <c r="C963" s="8"/>
      <c r="D963" s="8"/>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c r="A964" s="1"/>
      <c r="B964" s="1"/>
      <c r="C964" s="8"/>
      <c r="D964" s="8"/>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c r="A965" s="1"/>
      <c r="B965" s="1"/>
      <c r="C965" s="8"/>
      <c r="D965" s="8"/>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c r="A966" s="1"/>
      <c r="B966" s="1"/>
      <c r="C966" s="8"/>
      <c r="D966" s="8"/>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c r="A967" s="1"/>
      <c r="B967" s="1"/>
      <c r="C967" s="8"/>
      <c r="D967" s="8"/>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c r="A968" s="1"/>
      <c r="B968" s="1"/>
      <c r="C968" s="8"/>
      <c r="D968" s="8"/>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c r="A969" s="1"/>
      <c r="B969" s="1"/>
      <c r="C969" s="8"/>
      <c r="D969" s="8"/>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c r="A970" s="1"/>
      <c r="B970" s="1"/>
      <c r="C970" s="8"/>
      <c r="D970" s="8"/>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c r="A971" s="1"/>
      <c r="B971" s="1"/>
      <c r="C971" s="8"/>
      <c r="D971" s="8"/>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c r="A972" s="1"/>
      <c r="B972" s="1"/>
      <c r="C972" s="8"/>
      <c r="D972" s="8"/>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c r="A973" s="1"/>
      <c r="B973" s="1"/>
      <c r="C973" s="8"/>
      <c r="D973" s="8"/>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c r="A974" s="1"/>
      <c r="B974" s="1"/>
      <c r="C974" s="8"/>
      <c r="D974" s="8"/>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c r="A975" s="1"/>
      <c r="B975" s="1"/>
      <c r="C975" s="8"/>
      <c r="D975" s="8"/>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c r="A976" s="1"/>
      <c r="B976" s="1"/>
      <c r="C976" s="8"/>
      <c r="D976" s="8"/>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c r="A977" s="1"/>
      <c r="B977" s="1"/>
      <c r="C977" s="8"/>
      <c r="D977" s="8"/>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c r="A978" s="1"/>
      <c r="B978" s="1"/>
      <c r="C978" s="8"/>
      <c r="D978" s="8"/>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c r="A979" s="1"/>
      <c r="B979" s="1"/>
      <c r="C979" s="8"/>
      <c r="D979" s="8"/>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c r="A980" s="1"/>
      <c r="B980" s="1"/>
      <c r="C980" s="8"/>
      <c r="D980" s="8"/>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c r="A981" s="1"/>
      <c r="B981" s="1"/>
      <c r="C981" s="8"/>
      <c r="D981" s="8"/>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c r="A982" s="1"/>
      <c r="B982" s="1"/>
      <c r="C982" s="8"/>
      <c r="D982" s="8"/>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c r="A983" s="1"/>
      <c r="B983" s="1"/>
      <c r="C983" s="8"/>
      <c r="D983" s="8"/>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c r="A984" s="1"/>
      <c r="B984" s="1"/>
      <c r="C984" s="8"/>
      <c r="D984" s="8"/>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c r="A985" s="1"/>
      <c r="B985" s="1"/>
      <c r="C985" s="8"/>
      <c r="D985" s="8"/>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c r="A986" s="1"/>
      <c r="B986" s="1"/>
      <c r="C986" s="8"/>
      <c r="D986" s="8"/>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c r="A987" s="1"/>
      <c r="B987" s="1"/>
      <c r="C987" s="8"/>
      <c r="D987" s="8"/>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c r="A988" s="1"/>
      <c r="B988" s="1"/>
      <c r="C988" s="8"/>
      <c r="D988" s="8"/>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c r="A989" s="1"/>
      <c r="B989" s="1"/>
      <c r="C989" s="8"/>
      <c r="D989" s="8"/>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c r="A990" s="1"/>
      <c r="B990" s="1"/>
      <c r="C990" s="8"/>
      <c r="D990" s="8"/>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c r="A991" s="1"/>
      <c r="B991" s="1"/>
      <c r="C991" s="8"/>
      <c r="D991" s="8"/>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c r="A992" s="1"/>
      <c r="B992" s="1"/>
      <c r="C992" s="8"/>
      <c r="D992" s="8"/>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c r="A993" s="1"/>
      <c r="B993" s="1"/>
      <c r="C993" s="8"/>
      <c r="D993" s="8"/>
      <c r="E993" s="1"/>
      <c r="F993" s="1"/>
      <c r="G993" s="1"/>
      <c r="H993" s="1"/>
      <c r="I993" s="1"/>
      <c r="J993" s="1"/>
      <c r="K993" s="1"/>
      <c r="L993" s="1"/>
      <c r="M993" s="1"/>
      <c r="N993" s="1"/>
      <c r="O993" s="1"/>
      <c r="P993" s="1"/>
      <c r="Q993" s="1"/>
      <c r="R993" s="1"/>
      <c r="S993" s="1"/>
      <c r="T993" s="1"/>
      <c r="U993" s="1"/>
      <c r="V993" s="1"/>
      <c r="W993" s="1"/>
      <c r="X993" s="1"/>
      <c r="Y993" s="1"/>
      <c r="Z993" s="1"/>
    </row>
    <row r="994" spans="1:26" ht="18" customHeight="1">
      <c r="A994" s="1"/>
      <c r="B994" s="1"/>
      <c r="C994" s="8"/>
      <c r="D994" s="8"/>
      <c r="E994" s="1"/>
      <c r="F994" s="1"/>
      <c r="G994" s="1"/>
      <c r="H994" s="1"/>
      <c r="I994" s="1"/>
      <c r="J994" s="1"/>
      <c r="K994" s="1"/>
      <c r="L994" s="1"/>
      <c r="M994" s="1"/>
      <c r="N994" s="1"/>
      <c r="O994" s="1"/>
      <c r="P994" s="1"/>
      <c r="Q994" s="1"/>
      <c r="R994" s="1"/>
      <c r="S994" s="1"/>
      <c r="T994" s="1"/>
      <c r="U994" s="1"/>
      <c r="V994" s="1"/>
      <c r="W994" s="1"/>
      <c r="X994" s="1"/>
      <c r="Y994" s="1"/>
      <c r="Z994" s="1"/>
    </row>
    <row r="995" spans="1:26" ht="18" customHeight="1">
      <c r="A995" s="1"/>
      <c r="B995" s="1"/>
      <c r="C995" s="8"/>
      <c r="D995" s="8"/>
      <c r="E995" s="1"/>
      <c r="F995" s="1"/>
      <c r="G995" s="1"/>
      <c r="H995" s="1"/>
      <c r="I995" s="1"/>
      <c r="J995" s="1"/>
      <c r="K995" s="1"/>
      <c r="L995" s="1"/>
      <c r="M995" s="1"/>
      <c r="N995" s="1"/>
      <c r="O995" s="1"/>
      <c r="P995" s="1"/>
      <c r="Q995" s="1"/>
      <c r="R995" s="1"/>
      <c r="S995" s="1"/>
      <c r="T995" s="1"/>
      <c r="U995" s="1"/>
      <c r="V995" s="1"/>
      <c r="W995" s="1"/>
      <c r="X995" s="1"/>
      <c r="Y995" s="1"/>
      <c r="Z995" s="1"/>
    </row>
    <row r="996" spans="1:26" ht="18" customHeight="1">
      <c r="A996" s="1"/>
      <c r="B996" s="1"/>
      <c r="C996" s="8"/>
      <c r="D996" s="8"/>
      <c r="E996" s="1"/>
      <c r="F996" s="1"/>
      <c r="G996" s="1"/>
      <c r="H996" s="1"/>
      <c r="I996" s="1"/>
      <c r="J996" s="1"/>
      <c r="K996" s="1"/>
      <c r="L996" s="1"/>
      <c r="M996" s="1"/>
      <c r="N996" s="1"/>
      <c r="O996" s="1"/>
      <c r="P996" s="1"/>
      <c r="Q996" s="1"/>
      <c r="R996" s="1"/>
      <c r="S996" s="1"/>
      <c r="T996" s="1"/>
      <c r="U996" s="1"/>
      <c r="V996" s="1"/>
      <c r="W996" s="1"/>
      <c r="X996" s="1"/>
      <c r="Y996" s="1"/>
      <c r="Z996" s="1"/>
    </row>
    <row r="997" spans="1:26" ht="18" customHeight="1">
      <c r="A997" s="1"/>
      <c r="B997" s="1"/>
      <c r="C997" s="8"/>
      <c r="D997" s="8"/>
      <c r="E997" s="1"/>
      <c r="F997" s="1"/>
      <c r="G997" s="1"/>
      <c r="H997" s="1"/>
      <c r="I997" s="1"/>
      <c r="J997" s="1"/>
      <c r="K997" s="1"/>
      <c r="L997" s="1"/>
      <c r="M997" s="1"/>
      <c r="N997" s="1"/>
      <c r="O997" s="1"/>
      <c r="P997" s="1"/>
      <c r="Q997" s="1"/>
      <c r="R997" s="1"/>
      <c r="S997" s="1"/>
      <c r="T997" s="1"/>
      <c r="U997" s="1"/>
      <c r="V997" s="1"/>
      <c r="W997" s="1"/>
      <c r="X997" s="1"/>
      <c r="Y997" s="1"/>
      <c r="Z997" s="1"/>
    </row>
    <row r="998" spans="1:26" ht="18" customHeight="1">
      <c r="A998" s="1"/>
      <c r="B998" s="1"/>
      <c r="C998" s="8"/>
      <c r="D998" s="8"/>
      <c r="E998" s="1"/>
      <c r="F998" s="1"/>
      <c r="G998" s="1"/>
      <c r="H998" s="1"/>
      <c r="I998" s="1"/>
      <c r="J998" s="1"/>
      <c r="K998" s="1"/>
      <c r="L998" s="1"/>
      <c r="M998" s="1"/>
      <c r="N998" s="1"/>
      <c r="O998" s="1"/>
      <c r="P998" s="1"/>
      <c r="Q998" s="1"/>
      <c r="R998" s="1"/>
      <c r="S998" s="1"/>
      <c r="T998" s="1"/>
      <c r="U998" s="1"/>
      <c r="V998" s="1"/>
      <c r="W998" s="1"/>
      <c r="X998" s="1"/>
      <c r="Y998" s="1"/>
      <c r="Z998" s="1"/>
    </row>
    <row r="999" spans="1:26" ht="18" customHeight="1">
      <c r="A999" s="1"/>
      <c r="B999" s="1"/>
      <c r="C999" s="8"/>
      <c r="D999" s="8"/>
      <c r="E999" s="1"/>
      <c r="F999" s="1"/>
      <c r="G999" s="1"/>
      <c r="H999" s="1"/>
      <c r="I999" s="1"/>
      <c r="J999" s="1"/>
      <c r="K999" s="1"/>
      <c r="L999" s="1"/>
      <c r="M999" s="1"/>
      <c r="N999" s="1"/>
      <c r="O999" s="1"/>
      <c r="P999" s="1"/>
      <c r="Q999" s="1"/>
      <c r="R999" s="1"/>
      <c r="S999" s="1"/>
      <c r="T999" s="1"/>
      <c r="U999" s="1"/>
      <c r="V999" s="1"/>
      <c r="W999" s="1"/>
      <c r="X999" s="1"/>
      <c r="Y999" s="1"/>
      <c r="Z999" s="1"/>
    </row>
    <row r="1000" spans="1:26" ht="18" customHeight="1">
      <c r="A1000" s="1"/>
      <c r="B1000" s="1"/>
      <c r="C1000" s="8"/>
      <c r="D1000" s="8"/>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G20:G21"/>
    <mergeCell ref="A155:G155"/>
    <mergeCell ref="A1:J1"/>
    <mergeCell ref="C18:D19"/>
    <mergeCell ref="A20:A21"/>
    <mergeCell ref="B20:B21"/>
    <mergeCell ref="E20:E21"/>
    <mergeCell ref="F20:F21"/>
    <mergeCell ref="J20:J21"/>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4140625" defaultRowHeight="15" customHeight="1"/>
  <cols>
    <col min="1" max="1" width="34.5546875" customWidth="1"/>
    <col min="2" max="2" width="28.88671875" customWidth="1"/>
    <col min="3" max="4" width="8.44140625" customWidth="1"/>
    <col min="5" max="5" width="11.109375" customWidth="1"/>
    <col min="6" max="6" width="7.44140625" customWidth="1"/>
    <col min="7" max="7" width="8.44140625" customWidth="1"/>
    <col min="8" max="8" width="12.5546875" customWidth="1"/>
    <col min="9" max="9" width="1.109375" customWidth="1"/>
    <col min="10" max="10" width="12.5546875" customWidth="1"/>
    <col min="11" max="11" width="1.109375" customWidth="1"/>
    <col min="12" max="19" width="11" customWidth="1"/>
    <col min="20" max="20" width="15.33203125" customWidth="1"/>
    <col min="21" max="21" width="1.109375" customWidth="1"/>
    <col min="22" max="22" width="15.33203125" customWidth="1"/>
    <col min="23" max="26" width="8.6640625" customWidth="1"/>
  </cols>
  <sheetData>
    <row r="1" spans="1:26" ht="39.75" customHeight="1">
      <c r="A1" s="128" t="s">
        <v>72</v>
      </c>
      <c r="B1" s="129"/>
      <c r="C1" s="129"/>
      <c r="D1" s="129"/>
      <c r="E1" s="129"/>
      <c r="F1" s="129"/>
      <c r="G1" s="129"/>
      <c r="H1" s="129"/>
      <c r="I1" s="129"/>
      <c r="J1" s="129"/>
      <c r="K1" s="1"/>
      <c r="L1" s="1"/>
      <c r="M1" s="1"/>
      <c r="N1" s="1"/>
      <c r="O1" s="1"/>
      <c r="P1" s="1"/>
      <c r="Q1" s="1"/>
      <c r="R1" s="1"/>
      <c r="S1" s="1"/>
      <c r="T1" s="1"/>
      <c r="U1" s="1"/>
      <c r="V1" s="1"/>
      <c r="W1" s="1"/>
      <c r="X1" s="1"/>
      <c r="Y1" s="1"/>
      <c r="Z1" s="1"/>
    </row>
    <row r="2" spans="1:26" ht="18" customHeight="1">
      <c r="A2" s="2" t="s">
        <v>1</v>
      </c>
      <c r="B2" s="2"/>
      <c r="C2" s="3"/>
      <c r="D2" s="3"/>
      <c r="E2" s="2"/>
      <c r="F2" s="2"/>
      <c r="G2" s="2"/>
      <c r="H2" s="2"/>
      <c r="I2" s="2"/>
      <c r="J2" s="2"/>
      <c r="K2" s="1"/>
      <c r="L2" s="1"/>
      <c r="M2" s="1"/>
      <c r="N2" s="1"/>
      <c r="O2" s="1"/>
      <c r="P2" s="1"/>
      <c r="Q2" s="1"/>
      <c r="R2" s="1"/>
      <c r="S2" s="1"/>
      <c r="T2" s="1"/>
      <c r="U2" s="1"/>
      <c r="V2" s="1"/>
      <c r="W2" s="1"/>
      <c r="X2" s="1"/>
      <c r="Y2" s="1"/>
      <c r="Z2" s="1"/>
    </row>
    <row r="3" spans="1:26" ht="18" customHeight="1">
      <c r="A3" s="2" t="str">
        <f>'Att. A'!A3</f>
        <v>Pay rates for the year        –     </v>
      </c>
      <c r="B3" s="2"/>
      <c r="C3" s="3"/>
      <c r="D3" s="3"/>
      <c r="E3" s="2"/>
      <c r="F3" s="2"/>
      <c r="G3" s="2"/>
      <c r="H3" s="2"/>
      <c r="I3" s="2"/>
      <c r="J3" s="2"/>
      <c r="K3" s="1"/>
      <c r="L3" s="1"/>
      <c r="M3" s="1"/>
      <c r="N3" s="1"/>
      <c r="O3" s="1"/>
      <c r="P3" s="1"/>
      <c r="Q3" s="1"/>
      <c r="R3" s="1"/>
      <c r="S3" s="1"/>
      <c r="T3" s="1"/>
      <c r="U3" s="1"/>
      <c r="V3" s="1"/>
      <c r="W3" s="1"/>
      <c r="X3" s="1"/>
      <c r="Y3" s="1"/>
      <c r="Z3" s="1"/>
    </row>
    <row r="4" spans="1:26" ht="5.25" customHeight="1">
      <c r="A4" s="2"/>
      <c r="B4" s="2"/>
      <c r="C4" s="3"/>
      <c r="D4" s="3"/>
      <c r="E4" s="2"/>
      <c r="F4" s="2"/>
      <c r="G4" s="2"/>
      <c r="H4" s="2"/>
      <c r="I4" s="2"/>
      <c r="J4" s="2"/>
      <c r="K4" s="1"/>
      <c r="L4" s="1"/>
      <c r="M4" s="1"/>
      <c r="N4" s="1"/>
      <c r="O4" s="1"/>
      <c r="P4" s="1"/>
      <c r="Q4" s="1"/>
      <c r="R4" s="1"/>
      <c r="S4" s="1"/>
      <c r="T4" s="1"/>
      <c r="U4" s="1"/>
      <c r="V4" s="1"/>
      <c r="W4" s="1"/>
      <c r="X4" s="1"/>
      <c r="Y4" s="1"/>
      <c r="Z4" s="1"/>
    </row>
    <row r="5" spans="1:26" ht="18" customHeight="1">
      <c r="A5" s="4" t="s">
        <v>3</v>
      </c>
      <c r="B5" s="5">
        <f>H155</f>
        <v>0</v>
      </c>
      <c r="C5" s="2"/>
      <c r="D5" s="2"/>
      <c r="E5" s="2"/>
      <c r="F5" s="2"/>
      <c r="G5" s="2"/>
      <c r="H5" s="2"/>
      <c r="I5" s="2"/>
      <c r="J5" s="2"/>
      <c r="K5" s="1"/>
      <c r="L5" s="1"/>
      <c r="M5" s="1"/>
      <c r="N5" s="1"/>
      <c r="O5" s="1"/>
      <c r="P5" s="1"/>
      <c r="Q5" s="1"/>
      <c r="R5" s="1"/>
      <c r="S5" s="1"/>
      <c r="T5" s="1"/>
      <c r="U5" s="1"/>
      <c r="V5" s="1"/>
      <c r="W5" s="1"/>
      <c r="X5" s="1"/>
      <c r="Y5" s="1"/>
      <c r="Z5" s="1"/>
    </row>
    <row r="6" spans="1:26" ht="18" customHeight="1">
      <c r="A6" s="4" t="s">
        <v>4</v>
      </c>
      <c r="B6" s="5">
        <f>T155</f>
        <v>0</v>
      </c>
      <c r="C6" s="2"/>
      <c r="D6" s="2"/>
      <c r="E6" s="2"/>
      <c r="F6" s="2"/>
      <c r="G6" s="2"/>
      <c r="H6" s="2"/>
      <c r="I6" s="2"/>
      <c r="J6" s="2"/>
      <c r="K6" s="1"/>
      <c r="L6" s="1"/>
      <c r="M6" s="1"/>
      <c r="N6" s="1"/>
      <c r="O6" s="1"/>
      <c r="P6" s="1"/>
      <c r="Q6" s="1"/>
      <c r="R6" s="1"/>
      <c r="S6" s="1"/>
      <c r="T6" s="1"/>
      <c r="U6" s="1"/>
      <c r="V6" s="1"/>
      <c r="W6" s="1"/>
      <c r="X6" s="1"/>
      <c r="Y6" s="1"/>
      <c r="Z6" s="1"/>
    </row>
    <row r="7" spans="1:26" ht="18" customHeight="1">
      <c r="A7" s="4" t="s">
        <v>5</v>
      </c>
      <c r="B7" s="5">
        <f>V155</f>
        <v>0</v>
      </c>
      <c r="C7" s="2"/>
      <c r="D7" s="2"/>
      <c r="E7" s="2"/>
      <c r="F7" s="2"/>
      <c r="G7" s="2"/>
      <c r="H7" s="2"/>
      <c r="I7" s="2"/>
      <c r="J7" s="2"/>
      <c r="K7" s="1"/>
      <c r="L7" s="1"/>
      <c r="M7" s="1"/>
      <c r="N7" s="1"/>
      <c r="O7" s="1"/>
      <c r="P7" s="1"/>
      <c r="Q7" s="1"/>
      <c r="R7" s="1"/>
      <c r="S7" s="1"/>
      <c r="T7" s="1"/>
      <c r="U7" s="1"/>
      <c r="V7" s="1"/>
      <c r="W7" s="1"/>
      <c r="X7" s="1"/>
      <c r="Y7" s="1"/>
      <c r="Z7" s="1"/>
    </row>
    <row r="8" spans="1:26" ht="5.25" customHeight="1">
      <c r="A8" s="6"/>
      <c r="B8" s="7"/>
      <c r="C8" s="3"/>
      <c r="D8" s="3"/>
      <c r="E8" s="2"/>
      <c r="F8" s="2"/>
      <c r="G8" s="2"/>
      <c r="H8" s="2"/>
      <c r="I8" s="2"/>
      <c r="J8" s="2"/>
      <c r="K8" s="1"/>
      <c r="L8" s="1"/>
      <c r="M8" s="1"/>
      <c r="N8" s="1"/>
      <c r="O8" s="1"/>
      <c r="P8" s="1"/>
      <c r="Q8" s="1"/>
      <c r="R8" s="1"/>
      <c r="S8" s="1"/>
      <c r="T8" s="1"/>
      <c r="U8" s="1"/>
      <c r="V8" s="1"/>
      <c r="W8" s="1"/>
      <c r="X8" s="1"/>
      <c r="Y8" s="1"/>
      <c r="Z8" s="1"/>
    </row>
    <row r="9" spans="1:26" ht="18" customHeight="1">
      <c r="A9" s="4" t="s">
        <v>6</v>
      </c>
      <c r="B9" s="5">
        <f>J155</f>
        <v>0</v>
      </c>
      <c r="C9" s="2"/>
      <c r="D9" s="2"/>
      <c r="E9" s="2"/>
      <c r="F9" s="2"/>
      <c r="G9" s="2"/>
      <c r="H9" s="2"/>
      <c r="I9" s="2"/>
      <c r="J9" s="2"/>
      <c r="K9" s="1"/>
      <c r="L9" s="1"/>
      <c r="M9" s="1"/>
      <c r="N9" s="1"/>
      <c r="O9" s="1"/>
      <c r="P9" s="1"/>
      <c r="Q9" s="1"/>
      <c r="R9" s="1"/>
      <c r="S9" s="1"/>
      <c r="T9" s="1"/>
      <c r="U9" s="1"/>
      <c r="V9" s="1"/>
      <c r="W9" s="1"/>
      <c r="X9" s="1"/>
      <c r="Y9" s="1"/>
      <c r="Z9" s="1"/>
    </row>
    <row r="10" spans="1:26" ht="4.5" customHeight="1">
      <c r="A10" s="1"/>
      <c r="B10" s="1"/>
      <c r="C10" s="8"/>
      <c r="D10" s="8"/>
      <c r="E10" s="1"/>
      <c r="F10" s="1"/>
      <c r="G10" s="1"/>
      <c r="H10" s="1"/>
      <c r="I10" s="1"/>
      <c r="J10" s="1"/>
      <c r="K10" s="1"/>
      <c r="L10" s="1"/>
      <c r="M10" s="1"/>
      <c r="N10" s="1"/>
      <c r="O10" s="1"/>
      <c r="P10" s="1"/>
      <c r="Q10" s="1"/>
      <c r="R10" s="1"/>
      <c r="S10" s="1"/>
      <c r="T10" s="1"/>
      <c r="U10" s="1"/>
      <c r="V10" s="1"/>
      <c r="W10" s="1"/>
      <c r="X10" s="1"/>
      <c r="Y10" s="1"/>
      <c r="Z10" s="1"/>
    </row>
    <row r="11" spans="1:26" ht="18" customHeight="1">
      <c r="A11" s="2" t="s">
        <v>7</v>
      </c>
      <c r="B11" s="2"/>
      <c r="C11" s="3"/>
      <c r="D11" s="3"/>
      <c r="E11" s="2"/>
      <c r="F11" s="2"/>
      <c r="G11" s="2"/>
      <c r="H11" s="2"/>
      <c r="I11" s="2"/>
      <c r="J11" s="2"/>
      <c r="K11" s="1"/>
      <c r="L11" s="1"/>
      <c r="M11" s="1"/>
      <c r="N11" s="1"/>
      <c r="O11" s="1"/>
      <c r="P11" s="1"/>
      <c r="Q11" s="1"/>
      <c r="R11" s="1"/>
      <c r="S11" s="1"/>
      <c r="T11" s="1"/>
      <c r="U11" s="1"/>
      <c r="V11" s="1"/>
      <c r="W11" s="1"/>
      <c r="X11" s="1"/>
      <c r="Y11" s="1"/>
      <c r="Z11" s="1"/>
    </row>
    <row r="12" spans="1:26" ht="18" customHeight="1">
      <c r="A12" s="2" t="s">
        <v>8</v>
      </c>
      <c r="B12" s="9"/>
      <c r="C12" s="3"/>
      <c r="D12" s="3"/>
      <c r="E12" s="2"/>
      <c r="F12" s="2"/>
      <c r="G12" s="2"/>
      <c r="H12" s="2"/>
      <c r="I12" s="2"/>
      <c r="J12" s="2"/>
      <c r="K12" s="1"/>
      <c r="L12" s="1"/>
      <c r="M12" s="1"/>
      <c r="N12" s="1"/>
      <c r="O12" s="1"/>
      <c r="P12" s="1"/>
      <c r="Q12" s="1"/>
      <c r="R12" s="1"/>
      <c r="S12" s="1"/>
      <c r="T12" s="1"/>
      <c r="U12" s="1"/>
      <c r="V12" s="1"/>
      <c r="W12" s="1"/>
      <c r="X12" s="1"/>
      <c r="Y12" s="1"/>
      <c r="Z12" s="1"/>
    </row>
    <row r="13" spans="1:26" ht="18" customHeight="1">
      <c r="A13" s="2" t="s">
        <v>73</v>
      </c>
      <c r="B13" s="9"/>
      <c r="C13" s="3"/>
      <c r="D13" s="3"/>
      <c r="E13" s="2"/>
      <c r="F13" s="2"/>
      <c r="G13" s="2"/>
      <c r="H13" s="2"/>
      <c r="I13" s="2"/>
      <c r="J13" s="2"/>
      <c r="K13" s="1"/>
      <c r="L13" s="1"/>
      <c r="M13" s="1"/>
      <c r="N13" s="1"/>
      <c r="O13" s="1"/>
      <c r="P13" s="1"/>
      <c r="Q13" s="1"/>
      <c r="R13" s="1"/>
      <c r="S13" s="1"/>
      <c r="T13" s="1"/>
      <c r="U13" s="1"/>
      <c r="V13" s="1"/>
      <c r="W13" s="1"/>
      <c r="X13" s="1"/>
      <c r="Y13" s="1"/>
      <c r="Z13" s="1"/>
    </row>
    <row r="14" spans="1:26" ht="18" customHeight="1">
      <c r="A14" s="2" t="s">
        <v>7</v>
      </c>
      <c r="B14" s="9"/>
      <c r="C14" s="3"/>
      <c r="D14" s="3"/>
      <c r="E14" s="2"/>
      <c r="F14" s="2"/>
      <c r="G14" s="2"/>
      <c r="H14" s="2"/>
      <c r="I14" s="2"/>
      <c r="J14" s="2"/>
      <c r="K14" s="1"/>
      <c r="L14" s="1"/>
      <c r="M14" s="1"/>
      <c r="N14" s="1"/>
      <c r="O14" s="1"/>
      <c r="P14" s="1"/>
      <c r="Q14" s="1"/>
      <c r="R14" s="1"/>
      <c r="S14" s="1"/>
      <c r="T14" s="1"/>
      <c r="U14" s="1"/>
      <c r="V14" s="1"/>
      <c r="W14" s="1"/>
      <c r="X14" s="1"/>
      <c r="Y14" s="1"/>
      <c r="Z14" s="1"/>
    </row>
    <row r="15" spans="1:26" ht="18" customHeight="1">
      <c r="A15" s="2" t="s">
        <v>10</v>
      </c>
      <c r="B15" s="9"/>
      <c r="C15" s="3"/>
      <c r="D15" s="3"/>
      <c r="E15" s="2"/>
      <c r="F15" s="2"/>
      <c r="G15" s="2"/>
      <c r="H15" s="2"/>
      <c r="I15" s="2"/>
      <c r="J15" s="2"/>
      <c r="K15" s="1"/>
      <c r="L15" s="1"/>
      <c r="M15" s="1"/>
      <c r="N15" s="1"/>
      <c r="O15" s="1"/>
      <c r="P15" s="1"/>
      <c r="Q15" s="1"/>
      <c r="R15" s="1"/>
      <c r="S15" s="1"/>
      <c r="T15" s="1"/>
      <c r="U15" s="1"/>
      <c r="V15" s="1"/>
      <c r="W15" s="1"/>
      <c r="X15" s="1"/>
      <c r="Y15" s="1"/>
      <c r="Z15" s="1"/>
    </row>
    <row r="16" spans="1:26" ht="18" customHeight="1">
      <c r="A16" s="6" t="s">
        <v>74</v>
      </c>
      <c r="B16" s="10" t="str">
        <f>'Att. A'!B16</f>
        <v xml:space="preserve"> </v>
      </c>
      <c r="C16" s="3"/>
      <c r="D16" s="3"/>
      <c r="E16" s="2"/>
      <c r="F16" s="2"/>
      <c r="G16" s="2"/>
      <c r="H16" s="2"/>
      <c r="I16" s="2"/>
      <c r="J16" s="2"/>
      <c r="K16" s="1"/>
      <c r="L16" s="1"/>
      <c r="M16" s="1"/>
      <c r="N16" s="1"/>
      <c r="O16" s="1"/>
      <c r="P16" s="1"/>
      <c r="Q16" s="1"/>
      <c r="R16" s="1"/>
      <c r="S16" s="1"/>
      <c r="T16" s="1"/>
      <c r="U16" s="1"/>
      <c r="V16" s="1"/>
      <c r="W16" s="1"/>
      <c r="X16" s="1"/>
      <c r="Y16" s="1"/>
      <c r="Z16" s="1"/>
    </row>
    <row r="17" spans="1:26" ht="5.25" customHeight="1">
      <c r="A17" s="2"/>
      <c r="B17" s="2"/>
      <c r="C17" s="3"/>
      <c r="D17" s="3"/>
      <c r="E17" s="2"/>
      <c r="F17" s="2"/>
      <c r="G17" s="2"/>
      <c r="H17" s="2"/>
      <c r="I17" s="2"/>
      <c r="J17" s="2"/>
      <c r="K17" s="1"/>
      <c r="L17" s="1"/>
      <c r="M17" s="1"/>
      <c r="N17" s="1"/>
      <c r="O17" s="1"/>
      <c r="P17" s="1"/>
      <c r="Q17" s="1"/>
      <c r="R17" s="1"/>
      <c r="S17" s="1"/>
      <c r="T17" s="1"/>
      <c r="U17" s="1"/>
      <c r="V17" s="1"/>
      <c r="W17" s="1"/>
      <c r="X17" s="1"/>
      <c r="Y17" s="1"/>
      <c r="Z17" s="1"/>
    </row>
    <row r="18" spans="1:26" ht="18" customHeight="1">
      <c r="A18" s="2"/>
      <c r="B18" s="2"/>
      <c r="C18" s="130" t="s">
        <v>75</v>
      </c>
      <c r="D18" s="131"/>
      <c r="E18" s="2"/>
      <c r="F18" s="2"/>
      <c r="G18" s="2"/>
      <c r="H18" s="2"/>
      <c r="I18" s="2"/>
      <c r="J18" s="2"/>
      <c r="K18" s="1"/>
      <c r="L18" s="1"/>
      <c r="M18" s="1"/>
      <c r="N18" s="1"/>
      <c r="O18" s="1"/>
      <c r="P18" s="1"/>
      <c r="Q18" s="1"/>
      <c r="R18" s="1"/>
      <c r="S18" s="1"/>
      <c r="T18" s="1"/>
      <c r="U18" s="1"/>
      <c r="V18" s="1"/>
      <c r="W18" s="1"/>
      <c r="X18" s="1"/>
      <c r="Y18" s="1"/>
      <c r="Z18" s="1"/>
    </row>
    <row r="19" spans="1:26" ht="18" customHeight="1">
      <c r="A19" s="11" t="s">
        <v>76</v>
      </c>
      <c r="B19" s="11"/>
      <c r="C19" s="132"/>
      <c r="D19" s="133"/>
      <c r="E19" s="11"/>
      <c r="F19" s="11"/>
      <c r="G19" s="11"/>
      <c r="H19" s="11"/>
      <c r="I19" s="12"/>
      <c r="J19" s="11"/>
      <c r="K19" s="1"/>
      <c r="L19" s="1"/>
      <c r="M19" s="1"/>
      <c r="N19" s="1"/>
      <c r="O19" s="1"/>
      <c r="P19" s="1"/>
      <c r="Q19" s="1"/>
      <c r="R19" s="1"/>
      <c r="S19" s="1"/>
      <c r="T19" s="1"/>
      <c r="U19" s="1"/>
      <c r="V19" s="1"/>
      <c r="W19" s="1"/>
      <c r="X19" s="1"/>
      <c r="Y19" s="1"/>
      <c r="Z19" s="1"/>
    </row>
    <row r="20" spans="1:26" ht="24" customHeight="1">
      <c r="A20" s="134" t="s">
        <v>15</v>
      </c>
      <c r="B20" s="123" t="s">
        <v>16</v>
      </c>
      <c r="C20" s="13" t="s">
        <v>17</v>
      </c>
      <c r="D20" s="14" t="s">
        <v>18</v>
      </c>
      <c r="E20" s="123" t="s">
        <v>19</v>
      </c>
      <c r="F20" s="123" t="s">
        <v>20</v>
      </c>
      <c r="G20" s="123" t="s">
        <v>21</v>
      </c>
      <c r="H20" s="15" t="s">
        <v>22</v>
      </c>
      <c r="I20" s="16"/>
      <c r="J20" s="123" t="s">
        <v>23</v>
      </c>
      <c r="K20" s="1"/>
      <c r="L20" s="15" t="s">
        <v>24</v>
      </c>
      <c r="M20" s="14" t="s">
        <v>25</v>
      </c>
      <c r="N20" s="14" t="s">
        <v>26</v>
      </c>
      <c r="O20" s="14" t="s">
        <v>27</v>
      </c>
      <c r="P20" s="14" t="s">
        <v>28</v>
      </c>
      <c r="Q20" s="14" t="s">
        <v>29</v>
      </c>
      <c r="R20" s="14" t="s">
        <v>30</v>
      </c>
      <c r="S20" s="14" t="s">
        <v>77</v>
      </c>
      <c r="T20" s="14" t="s">
        <v>32</v>
      </c>
      <c r="U20" s="1"/>
      <c r="V20" s="15" t="s">
        <v>33</v>
      </c>
      <c r="W20" s="1"/>
      <c r="X20" s="1"/>
      <c r="Y20" s="1"/>
      <c r="Z20" s="1"/>
    </row>
    <row r="21" spans="1:26" ht="18" customHeight="1">
      <c r="A21" s="135"/>
      <c r="B21" s="124"/>
      <c r="C21" s="17" t="s">
        <v>34</v>
      </c>
      <c r="D21" s="18" t="s">
        <v>34</v>
      </c>
      <c r="E21" s="124"/>
      <c r="F21" s="124"/>
      <c r="G21" s="124"/>
      <c r="H21" s="19" t="s">
        <v>35</v>
      </c>
      <c r="I21" s="1"/>
      <c r="J21" s="124"/>
      <c r="K21" s="1"/>
      <c r="L21" s="19" t="s">
        <v>36</v>
      </c>
      <c r="M21" s="18" t="s">
        <v>36</v>
      </c>
      <c r="N21" s="18" t="s">
        <v>36</v>
      </c>
      <c r="O21" s="18" t="s">
        <v>36</v>
      </c>
      <c r="P21" s="18" t="s">
        <v>36</v>
      </c>
      <c r="Q21" s="18" t="s">
        <v>36</v>
      </c>
      <c r="R21" s="18" t="s">
        <v>36</v>
      </c>
      <c r="S21" s="18" t="s">
        <v>36</v>
      </c>
      <c r="T21" s="18" t="s">
        <v>36</v>
      </c>
      <c r="U21" s="1"/>
      <c r="V21" s="19" t="s">
        <v>36</v>
      </c>
      <c r="W21" s="1"/>
      <c r="X21" s="1"/>
      <c r="Y21" s="1"/>
      <c r="Z21" s="1"/>
    </row>
    <row r="22" spans="1:26" ht="18" customHeight="1">
      <c r="A22" s="20" t="s">
        <v>67</v>
      </c>
      <c r="B22" s="20" t="s">
        <v>67</v>
      </c>
      <c r="C22" s="21"/>
      <c r="D22" s="22"/>
      <c r="E22" s="23">
        <v>0</v>
      </c>
      <c r="F22" s="24"/>
      <c r="G22" s="24"/>
      <c r="H22" s="5">
        <f t="shared" ref="H22:H154" si="0">E22*F22*G22</f>
        <v>0</v>
      </c>
      <c r="I22" s="1"/>
      <c r="J22" s="23">
        <v>0</v>
      </c>
      <c r="K22" s="1"/>
      <c r="L22" s="25">
        <v>0</v>
      </c>
      <c r="M22" s="26">
        <v>0</v>
      </c>
      <c r="N22" s="26">
        <v>0</v>
      </c>
      <c r="O22" s="26">
        <v>0</v>
      </c>
      <c r="P22" s="26">
        <v>0</v>
      </c>
      <c r="Q22" s="26">
        <v>0</v>
      </c>
      <c r="R22" s="26">
        <v>0</v>
      </c>
      <c r="S22" s="26">
        <v>0</v>
      </c>
      <c r="T22" s="27">
        <f t="shared" ref="T22:T154" si="1">SUM(L22:S22)</f>
        <v>0</v>
      </c>
      <c r="U22" s="1"/>
      <c r="V22" s="28">
        <f t="shared" ref="V22:V154" si="2">T22+H22</f>
        <v>0</v>
      </c>
      <c r="W22" s="1"/>
      <c r="X22" s="1"/>
      <c r="Y22" s="1"/>
      <c r="Z22" s="1"/>
    </row>
    <row r="23" spans="1:26" ht="18" customHeight="1">
      <c r="A23" s="20" t="s">
        <v>67</v>
      </c>
      <c r="B23" s="20" t="s">
        <v>67</v>
      </c>
      <c r="C23" s="21"/>
      <c r="D23" s="22"/>
      <c r="E23" s="23">
        <v>0</v>
      </c>
      <c r="F23" s="24"/>
      <c r="G23" s="24"/>
      <c r="H23" s="5">
        <f t="shared" si="0"/>
        <v>0</v>
      </c>
      <c r="I23" s="1"/>
      <c r="J23" s="23">
        <v>0</v>
      </c>
      <c r="K23" s="1"/>
      <c r="L23" s="25">
        <v>0</v>
      </c>
      <c r="M23" s="26">
        <v>0</v>
      </c>
      <c r="N23" s="26">
        <v>0</v>
      </c>
      <c r="O23" s="26">
        <v>0</v>
      </c>
      <c r="P23" s="26">
        <v>0</v>
      </c>
      <c r="Q23" s="26">
        <v>0</v>
      </c>
      <c r="R23" s="26">
        <v>0</v>
      </c>
      <c r="S23" s="26">
        <v>0</v>
      </c>
      <c r="T23" s="27">
        <f t="shared" si="1"/>
        <v>0</v>
      </c>
      <c r="U23" s="1"/>
      <c r="V23" s="28">
        <f t="shared" si="2"/>
        <v>0</v>
      </c>
      <c r="W23" s="1"/>
      <c r="X23" s="1"/>
      <c r="Y23" s="1"/>
      <c r="Z23" s="1"/>
    </row>
    <row r="24" spans="1:26" ht="18" customHeight="1">
      <c r="A24" s="20" t="s">
        <v>67</v>
      </c>
      <c r="B24" s="20" t="s">
        <v>67</v>
      </c>
      <c r="C24" s="21"/>
      <c r="D24" s="22"/>
      <c r="E24" s="23">
        <v>0</v>
      </c>
      <c r="F24" s="24"/>
      <c r="G24" s="24"/>
      <c r="H24" s="5">
        <f t="shared" si="0"/>
        <v>0</v>
      </c>
      <c r="I24" s="1"/>
      <c r="J24" s="23">
        <v>0</v>
      </c>
      <c r="K24" s="1"/>
      <c r="L24" s="25">
        <v>0</v>
      </c>
      <c r="M24" s="26">
        <v>0</v>
      </c>
      <c r="N24" s="26">
        <v>0</v>
      </c>
      <c r="O24" s="26">
        <v>0</v>
      </c>
      <c r="P24" s="26">
        <v>0</v>
      </c>
      <c r="Q24" s="26">
        <v>0</v>
      </c>
      <c r="R24" s="26">
        <v>0</v>
      </c>
      <c r="S24" s="26">
        <v>0</v>
      </c>
      <c r="T24" s="27">
        <f t="shared" si="1"/>
        <v>0</v>
      </c>
      <c r="U24" s="1"/>
      <c r="V24" s="28">
        <f t="shared" si="2"/>
        <v>0</v>
      </c>
      <c r="W24" s="1"/>
      <c r="X24" s="1"/>
      <c r="Y24" s="1"/>
      <c r="Z24" s="1"/>
    </row>
    <row r="25" spans="1:26" ht="18" customHeight="1">
      <c r="A25" s="20" t="s">
        <v>67</v>
      </c>
      <c r="B25" s="20" t="s">
        <v>67</v>
      </c>
      <c r="C25" s="29"/>
      <c r="D25" s="30"/>
      <c r="E25" s="23">
        <v>0</v>
      </c>
      <c r="F25" s="24"/>
      <c r="G25" s="24"/>
      <c r="H25" s="5">
        <f t="shared" si="0"/>
        <v>0</v>
      </c>
      <c r="I25" s="1"/>
      <c r="J25" s="23">
        <v>0</v>
      </c>
      <c r="K25" s="1"/>
      <c r="L25" s="25">
        <v>0</v>
      </c>
      <c r="M25" s="26">
        <v>0</v>
      </c>
      <c r="N25" s="26">
        <v>0</v>
      </c>
      <c r="O25" s="26">
        <v>0</v>
      </c>
      <c r="P25" s="26">
        <v>0</v>
      </c>
      <c r="Q25" s="26">
        <v>0</v>
      </c>
      <c r="R25" s="26">
        <v>0</v>
      </c>
      <c r="S25" s="26">
        <v>0</v>
      </c>
      <c r="T25" s="27">
        <f t="shared" si="1"/>
        <v>0</v>
      </c>
      <c r="U25" s="1"/>
      <c r="V25" s="28">
        <f t="shared" si="2"/>
        <v>0</v>
      </c>
      <c r="W25" s="1"/>
      <c r="X25" s="1"/>
      <c r="Y25" s="1"/>
      <c r="Z25" s="1"/>
    </row>
    <row r="26" spans="1:26" ht="18" customHeight="1">
      <c r="A26" s="20" t="s">
        <v>67</v>
      </c>
      <c r="B26" s="20" t="s">
        <v>67</v>
      </c>
      <c r="C26" s="21"/>
      <c r="D26" s="22"/>
      <c r="E26" s="23">
        <v>0</v>
      </c>
      <c r="F26" s="24"/>
      <c r="G26" s="24"/>
      <c r="H26" s="5">
        <f t="shared" si="0"/>
        <v>0</v>
      </c>
      <c r="I26" s="1"/>
      <c r="J26" s="23">
        <v>0</v>
      </c>
      <c r="K26" s="1"/>
      <c r="L26" s="25">
        <v>0</v>
      </c>
      <c r="M26" s="26">
        <v>0</v>
      </c>
      <c r="N26" s="26">
        <v>0</v>
      </c>
      <c r="O26" s="26">
        <v>0</v>
      </c>
      <c r="P26" s="26">
        <v>0</v>
      </c>
      <c r="Q26" s="26">
        <v>0</v>
      </c>
      <c r="R26" s="26">
        <v>0</v>
      </c>
      <c r="S26" s="26">
        <v>0</v>
      </c>
      <c r="T26" s="27">
        <f t="shared" si="1"/>
        <v>0</v>
      </c>
      <c r="U26" s="1"/>
      <c r="V26" s="28">
        <f t="shared" si="2"/>
        <v>0</v>
      </c>
      <c r="W26" s="1"/>
      <c r="X26" s="1"/>
      <c r="Y26" s="1"/>
      <c r="Z26" s="1"/>
    </row>
    <row r="27" spans="1:26" ht="18" customHeight="1">
      <c r="A27" s="20" t="s">
        <v>67</v>
      </c>
      <c r="B27" s="20" t="s">
        <v>67</v>
      </c>
      <c r="C27" s="29"/>
      <c r="D27" s="30"/>
      <c r="E27" s="23">
        <v>0</v>
      </c>
      <c r="F27" s="24"/>
      <c r="G27" s="24"/>
      <c r="H27" s="5">
        <f t="shared" si="0"/>
        <v>0</v>
      </c>
      <c r="I27" s="1"/>
      <c r="J27" s="23">
        <v>0</v>
      </c>
      <c r="K27" s="1"/>
      <c r="L27" s="25">
        <v>0</v>
      </c>
      <c r="M27" s="26">
        <v>0</v>
      </c>
      <c r="N27" s="26">
        <v>0</v>
      </c>
      <c r="O27" s="26">
        <v>0</v>
      </c>
      <c r="P27" s="26">
        <v>0</v>
      </c>
      <c r="Q27" s="26">
        <v>0</v>
      </c>
      <c r="R27" s="26">
        <v>0</v>
      </c>
      <c r="S27" s="26">
        <v>0</v>
      </c>
      <c r="T27" s="27">
        <f t="shared" si="1"/>
        <v>0</v>
      </c>
      <c r="U27" s="1"/>
      <c r="V27" s="28">
        <f t="shared" si="2"/>
        <v>0</v>
      </c>
      <c r="W27" s="1"/>
      <c r="X27" s="1"/>
      <c r="Y27" s="1"/>
      <c r="Z27" s="1"/>
    </row>
    <row r="28" spans="1:26" ht="18" customHeight="1">
      <c r="A28" s="20" t="s">
        <v>67</v>
      </c>
      <c r="B28" s="20" t="s">
        <v>67</v>
      </c>
      <c r="C28" s="21"/>
      <c r="D28" s="22"/>
      <c r="E28" s="23">
        <v>0</v>
      </c>
      <c r="F28" s="24"/>
      <c r="G28" s="24"/>
      <c r="H28" s="5">
        <f t="shared" si="0"/>
        <v>0</v>
      </c>
      <c r="I28" s="1"/>
      <c r="J28" s="23">
        <v>0</v>
      </c>
      <c r="K28" s="1"/>
      <c r="L28" s="25">
        <v>0</v>
      </c>
      <c r="M28" s="26">
        <v>0</v>
      </c>
      <c r="N28" s="26">
        <v>0</v>
      </c>
      <c r="O28" s="26">
        <v>0</v>
      </c>
      <c r="P28" s="26">
        <v>0</v>
      </c>
      <c r="Q28" s="26">
        <v>0</v>
      </c>
      <c r="R28" s="26">
        <v>0</v>
      </c>
      <c r="S28" s="26">
        <v>0</v>
      </c>
      <c r="T28" s="27">
        <f t="shared" si="1"/>
        <v>0</v>
      </c>
      <c r="U28" s="1"/>
      <c r="V28" s="28">
        <f t="shared" si="2"/>
        <v>0</v>
      </c>
      <c r="W28" s="1"/>
      <c r="X28" s="1"/>
      <c r="Y28" s="1"/>
      <c r="Z28" s="1"/>
    </row>
    <row r="29" spans="1:26" ht="18" customHeight="1">
      <c r="A29" s="20" t="s">
        <v>67</v>
      </c>
      <c r="B29" s="20" t="s">
        <v>67</v>
      </c>
      <c r="C29" s="29"/>
      <c r="D29" s="30"/>
      <c r="E29" s="23">
        <v>0</v>
      </c>
      <c r="F29" s="24"/>
      <c r="G29" s="24"/>
      <c r="H29" s="5">
        <f t="shared" si="0"/>
        <v>0</v>
      </c>
      <c r="I29" s="1"/>
      <c r="J29" s="23">
        <v>0</v>
      </c>
      <c r="K29" s="1"/>
      <c r="L29" s="25">
        <v>0</v>
      </c>
      <c r="M29" s="26">
        <v>0</v>
      </c>
      <c r="N29" s="26">
        <v>0</v>
      </c>
      <c r="O29" s="26">
        <v>0</v>
      </c>
      <c r="P29" s="26">
        <v>0</v>
      </c>
      <c r="Q29" s="26">
        <v>0</v>
      </c>
      <c r="R29" s="26">
        <v>0</v>
      </c>
      <c r="S29" s="26">
        <v>0</v>
      </c>
      <c r="T29" s="27">
        <f t="shared" si="1"/>
        <v>0</v>
      </c>
      <c r="U29" s="1"/>
      <c r="V29" s="28">
        <f t="shared" si="2"/>
        <v>0</v>
      </c>
      <c r="W29" s="1"/>
      <c r="X29" s="1"/>
      <c r="Y29" s="1"/>
      <c r="Z29" s="1"/>
    </row>
    <row r="30" spans="1:26" ht="18" customHeight="1">
      <c r="A30" s="20" t="s">
        <v>67</v>
      </c>
      <c r="B30" s="20" t="s">
        <v>67</v>
      </c>
      <c r="C30" s="21"/>
      <c r="D30" s="22"/>
      <c r="E30" s="23">
        <v>0</v>
      </c>
      <c r="F30" s="24"/>
      <c r="G30" s="24"/>
      <c r="H30" s="5">
        <f t="shared" si="0"/>
        <v>0</v>
      </c>
      <c r="I30" s="1"/>
      <c r="J30" s="23">
        <v>0</v>
      </c>
      <c r="K30" s="1"/>
      <c r="L30" s="25">
        <v>0</v>
      </c>
      <c r="M30" s="26">
        <v>0</v>
      </c>
      <c r="N30" s="26">
        <v>0</v>
      </c>
      <c r="O30" s="26">
        <v>0</v>
      </c>
      <c r="P30" s="26">
        <v>0</v>
      </c>
      <c r="Q30" s="26">
        <v>0</v>
      </c>
      <c r="R30" s="26">
        <v>0</v>
      </c>
      <c r="S30" s="26">
        <v>0</v>
      </c>
      <c r="T30" s="27">
        <f t="shared" si="1"/>
        <v>0</v>
      </c>
      <c r="U30" s="1"/>
      <c r="V30" s="28">
        <f t="shared" si="2"/>
        <v>0</v>
      </c>
      <c r="W30" s="1"/>
      <c r="X30" s="1"/>
      <c r="Y30" s="1"/>
      <c r="Z30" s="1"/>
    </row>
    <row r="31" spans="1:26" ht="18" customHeight="1">
      <c r="A31" s="20" t="s">
        <v>67</v>
      </c>
      <c r="B31" s="20" t="s">
        <v>67</v>
      </c>
      <c r="C31" s="29"/>
      <c r="D31" s="30"/>
      <c r="E31" s="23">
        <v>0</v>
      </c>
      <c r="F31" s="24"/>
      <c r="G31" s="24"/>
      <c r="H31" s="5">
        <f t="shared" si="0"/>
        <v>0</v>
      </c>
      <c r="I31" s="1"/>
      <c r="J31" s="23">
        <v>0</v>
      </c>
      <c r="K31" s="1"/>
      <c r="L31" s="25">
        <v>0</v>
      </c>
      <c r="M31" s="26">
        <v>0</v>
      </c>
      <c r="N31" s="26">
        <v>0</v>
      </c>
      <c r="O31" s="26">
        <v>0</v>
      </c>
      <c r="P31" s="26">
        <v>0</v>
      </c>
      <c r="Q31" s="26">
        <v>0</v>
      </c>
      <c r="R31" s="26">
        <v>0</v>
      </c>
      <c r="S31" s="26">
        <v>0</v>
      </c>
      <c r="T31" s="27">
        <f t="shared" si="1"/>
        <v>0</v>
      </c>
      <c r="U31" s="1"/>
      <c r="V31" s="28">
        <f t="shared" si="2"/>
        <v>0</v>
      </c>
      <c r="W31" s="1"/>
      <c r="X31" s="1"/>
      <c r="Y31" s="1"/>
      <c r="Z31" s="1"/>
    </row>
    <row r="32" spans="1:26" ht="18" customHeight="1">
      <c r="A32" s="20" t="s">
        <v>67</v>
      </c>
      <c r="B32" s="20" t="s">
        <v>67</v>
      </c>
      <c r="C32" s="21"/>
      <c r="D32" s="22"/>
      <c r="E32" s="23">
        <v>0</v>
      </c>
      <c r="F32" s="24"/>
      <c r="G32" s="24"/>
      <c r="H32" s="5">
        <f t="shared" si="0"/>
        <v>0</v>
      </c>
      <c r="I32" s="1"/>
      <c r="J32" s="23">
        <v>0</v>
      </c>
      <c r="K32" s="1"/>
      <c r="L32" s="25">
        <v>0</v>
      </c>
      <c r="M32" s="26">
        <v>0</v>
      </c>
      <c r="N32" s="26">
        <v>0</v>
      </c>
      <c r="O32" s="26">
        <v>0</v>
      </c>
      <c r="P32" s="26">
        <v>0</v>
      </c>
      <c r="Q32" s="26">
        <v>0</v>
      </c>
      <c r="R32" s="26">
        <v>0</v>
      </c>
      <c r="S32" s="26">
        <v>0</v>
      </c>
      <c r="T32" s="27">
        <f t="shared" si="1"/>
        <v>0</v>
      </c>
      <c r="U32" s="1"/>
      <c r="V32" s="28">
        <f t="shared" si="2"/>
        <v>0</v>
      </c>
      <c r="W32" s="1"/>
      <c r="X32" s="1"/>
      <c r="Y32" s="1"/>
      <c r="Z32" s="1"/>
    </row>
    <row r="33" spans="1:26" ht="18" customHeight="1">
      <c r="A33" s="20" t="s">
        <v>67</v>
      </c>
      <c r="B33" s="20" t="s">
        <v>67</v>
      </c>
      <c r="C33" s="29"/>
      <c r="D33" s="30"/>
      <c r="E33" s="23">
        <v>0</v>
      </c>
      <c r="F33" s="24"/>
      <c r="G33" s="24"/>
      <c r="H33" s="5">
        <f t="shared" si="0"/>
        <v>0</v>
      </c>
      <c r="I33" s="1"/>
      <c r="J33" s="23">
        <v>0</v>
      </c>
      <c r="K33" s="1"/>
      <c r="L33" s="25">
        <v>0</v>
      </c>
      <c r="M33" s="26">
        <v>0</v>
      </c>
      <c r="N33" s="26">
        <v>0</v>
      </c>
      <c r="O33" s="26">
        <v>0</v>
      </c>
      <c r="P33" s="26">
        <v>0</v>
      </c>
      <c r="Q33" s="26">
        <v>0</v>
      </c>
      <c r="R33" s="26">
        <v>0</v>
      </c>
      <c r="S33" s="26">
        <v>0</v>
      </c>
      <c r="T33" s="27">
        <f t="shared" si="1"/>
        <v>0</v>
      </c>
      <c r="U33" s="1"/>
      <c r="V33" s="28">
        <f t="shared" si="2"/>
        <v>0</v>
      </c>
      <c r="W33" s="1"/>
      <c r="X33" s="1"/>
      <c r="Y33" s="1"/>
      <c r="Z33" s="1"/>
    </row>
    <row r="34" spans="1:26" ht="18" customHeight="1">
      <c r="A34" s="20" t="s">
        <v>67</v>
      </c>
      <c r="B34" s="20" t="s">
        <v>67</v>
      </c>
      <c r="C34" s="21"/>
      <c r="D34" s="22"/>
      <c r="E34" s="23">
        <v>0</v>
      </c>
      <c r="F34" s="24"/>
      <c r="G34" s="24"/>
      <c r="H34" s="5">
        <f t="shared" si="0"/>
        <v>0</v>
      </c>
      <c r="I34" s="1"/>
      <c r="J34" s="23">
        <v>0</v>
      </c>
      <c r="K34" s="1"/>
      <c r="L34" s="25">
        <v>0</v>
      </c>
      <c r="M34" s="26">
        <v>0</v>
      </c>
      <c r="N34" s="26">
        <v>0</v>
      </c>
      <c r="O34" s="26">
        <v>0</v>
      </c>
      <c r="P34" s="26">
        <v>0</v>
      </c>
      <c r="Q34" s="26">
        <v>0</v>
      </c>
      <c r="R34" s="26">
        <v>0</v>
      </c>
      <c r="S34" s="26">
        <v>0</v>
      </c>
      <c r="T34" s="27">
        <f t="shared" si="1"/>
        <v>0</v>
      </c>
      <c r="U34" s="1"/>
      <c r="V34" s="28">
        <f t="shared" si="2"/>
        <v>0</v>
      </c>
      <c r="W34" s="1"/>
      <c r="X34" s="1"/>
      <c r="Y34" s="1"/>
      <c r="Z34" s="1"/>
    </row>
    <row r="35" spans="1:26" ht="18" customHeight="1">
      <c r="A35" s="20" t="s">
        <v>67</v>
      </c>
      <c r="B35" s="20" t="s">
        <v>67</v>
      </c>
      <c r="C35" s="29"/>
      <c r="D35" s="30"/>
      <c r="E35" s="23">
        <v>0</v>
      </c>
      <c r="F35" s="24"/>
      <c r="G35" s="24"/>
      <c r="H35" s="5">
        <f t="shared" si="0"/>
        <v>0</v>
      </c>
      <c r="I35" s="1"/>
      <c r="J35" s="23">
        <v>0</v>
      </c>
      <c r="K35" s="1"/>
      <c r="L35" s="25">
        <v>0</v>
      </c>
      <c r="M35" s="26">
        <v>0</v>
      </c>
      <c r="N35" s="26">
        <v>0</v>
      </c>
      <c r="O35" s="26">
        <v>0</v>
      </c>
      <c r="P35" s="26">
        <v>0</v>
      </c>
      <c r="Q35" s="26">
        <v>0</v>
      </c>
      <c r="R35" s="26">
        <v>0</v>
      </c>
      <c r="S35" s="26">
        <v>0</v>
      </c>
      <c r="T35" s="27">
        <f t="shared" si="1"/>
        <v>0</v>
      </c>
      <c r="U35" s="1"/>
      <c r="V35" s="28">
        <f t="shared" si="2"/>
        <v>0</v>
      </c>
      <c r="W35" s="1"/>
      <c r="X35" s="1"/>
      <c r="Y35" s="1"/>
      <c r="Z35" s="1"/>
    </row>
    <row r="36" spans="1:26" ht="18" customHeight="1">
      <c r="A36" s="20" t="s">
        <v>67</v>
      </c>
      <c r="B36" s="20" t="s">
        <v>67</v>
      </c>
      <c r="C36" s="21"/>
      <c r="D36" s="22"/>
      <c r="E36" s="23">
        <v>0</v>
      </c>
      <c r="F36" s="24"/>
      <c r="G36" s="24"/>
      <c r="H36" s="5">
        <f t="shared" si="0"/>
        <v>0</v>
      </c>
      <c r="I36" s="1"/>
      <c r="J36" s="23">
        <v>0</v>
      </c>
      <c r="K36" s="1"/>
      <c r="L36" s="25">
        <v>0</v>
      </c>
      <c r="M36" s="26">
        <v>0</v>
      </c>
      <c r="N36" s="26">
        <v>0</v>
      </c>
      <c r="O36" s="26">
        <v>0</v>
      </c>
      <c r="P36" s="26">
        <v>0</v>
      </c>
      <c r="Q36" s="26">
        <v>0</v>
      </c>
      <c r="R36" s="26">
        <v>0</v>
      </c>
      <c r="S36" s="26">
        <v>0</v>
      </c>
      <c r="T36" s="27">
        <f t="shared" si="1"/>
        <v>0</v>
      </c>
      <c r="U36" s="1"/>
      <c r="V36" s="28">
        <f t="shared" si="2"/>
        <v>0</v>
      </c>
      <c r="W36" s="1"/>
      <c r="X36" s="1"/>
      <c r="Y36" s="1"/>
      <c r="Z36" s="1"/>
    </row>
    <row r="37" spans="1:26" ht="18" customHeight="1">
      <c r="A37" s="20" t="s">
        <v>67</v>
      </c>
      <c r="B37" s="20" t="s">
        <v>67</v>
      </c>
      <c r="C37" s="29"/>
      <c r="D37" s="30"/>
      <c r="E37" s="23">
        <v>0</v>
      </c>
      <c r="F37" s="24"/>
      <c r="G37" s="24"/>
      <c r="H37" s="5">
        <f t="shared" si="0"/>
        <v>0</v>
      </c>
      <c r="I37" s="1"/>
      <c r="J37" s="23">
        <v>0</v>
      </c>
      <c r="K37" s="1"/>
      <c r="L37" s="25">
        <v>0</v>
      </c>
      <c r="M37" s="26">
        <v>0</v>
      </c>
      <c r="N37" s="26">
        <v>0</v>
      </c>
      <c r="O37" s="26">
        <v>0</v>
      </c>
      <c r="P37" s="26">
        <v>0</v>
      </c>
      <c r="Q37" s="26">
        <v>0</v>
      </c>
      <c r="R37" s="26">
        <v>0</v>
      </c>
      <c r="S37" s="26">
        <v>0</v>
      </c>
      <c r="T37" s="27">
        <f t="shared" si="1"/>
        <v>0</v>
      </c>
      <c r="U37" s="1"/>
      <c r="V37" s="28">
        <f t="shared" si="2"/>
        <v>0</v>
      </c>
      <c r="W37" s="1"/>
      <c r="X37" s="1"/>
      <c r="Y37" s="1"/>
      <c r="Z37" s="1"/>
    </row>
    <row r="38" spans="1:26" ht="18" customHeight="1">
      <c r="A38" s="20" t="s">
        <v>67</v>
      </c>
      <c r="B38" s="20" t="s">
        <v>67</v>
      </c>
      <c r="C38" s="21"/>
      <c r="D38" s="22"/>
      <c r="E38" s="23">
        <v>0</v>
      </c>
      <c r="F38" s="24"/>
      <c r="G38" s="24"/>
      <c r="H38" s="5">
        <f t="shared" si="0"/>
        <v>0</v>
      </c>
      <c r="I38" s="1"/>
      <c r="J38" s="23">
        <v>0</v>
      </c>
      <c r="K38" s="1"/>
      <c r="L38" s="25">
        <v>0</v>
      </c>
      <c r="M38" s="26">
        <v>0</v>
      </c>
      <c r="N38" s="26">
        <v>0</v>
      </c>
      <c r="O38" s="26">
        <v>0</v>
      </c>
      <c r="P38" s="26">
        <v>0</v>
      </c>
      <c r="Q38" s="26">
        <v>0</v>
      </c>
      <c r="R38" s="26">
        <v>0</v>
      </c>
      <c r="S38" s="26">
        <v>0</v>
      </c>
      <c r="T38" s="27">
        <f t="shared" si="1"/>
        <v>0</v>
      </c>
      <c r="U38" s="1"/>
      <c r="V38" s="28">
        <f t="shared" si="2"/>
        <v>0</v>
      </c>
      <c r="W38" s="1"/>
      <c r="X38" s="1"/>
      <c r="Y38" s="1"/>
      <c r="Z38" s="1"/>
    </row>
    <row r="39" spans="1:26" ht="18" customHeight="1">
      <c r="A39" s="20" t="s">
        <v>67</v>
      </c>
      <c r="B39" s="20" t="s">
        <v>67</v>
      </c>
      <c r="C39" s="29"/>
      <c r="D39" s="30"/>
      <c r="E39" s="23">
        <v>0</v>
      </c>
      <c r="F39" s="24"/>
      <c r="G39" s="24"/>
      <c r="H39" s="5">
        <f t="shared" si="0"/>
        <v>0</v>
      </c>
      <c r="I39" s="1"/>
      <c r="J39" s="23">
        <v>0</v>
      </c>
      <c r="K39" s="1"/>
      <c r="L39" s="25">
        <v>0</v>
      </c>
      <c r="M39" s="26">
        <v>0</v>
      </c>
      <c r="N39" s="26">
        <v>0</v>
      </c>
      <c r="O39" s="26">
        <v>0</v>
      </c>
      <c r="P39" s="26">
        <v>0</v>
      </c>
      <c r="Q39" s="26">
        <v>0</v>
      </c>
      <c r="R39" s="26">
        <v>0</v>
      </c>
      <c r="S39" s="26">
        <v>0</v>
      </c>
      <c r="T39" s="27">
        <f t="shared" si="1"/>
        <v>0</v>
      </c>
      <c r="U39" s="1"/>
      <c r="V39" s="28">
        <f t="shared" si="2"/>
        <v>0</v>
      </c>
      <c r="W39" s="1"/>
      <c r="X39" s="1"/>
      <c r="Y39" s="1"/>
      <c r="Z39" s="1"/>
    </row>
    <row r="40" spans="1:26" ht="18" customHeight="1">
      <c r="A40" s="20" t="s">
        <v>67</v>
      </c>
      <c r="B40" s="20" t="s">
        <v>67</v>
      </c>
      <c r="C40" s="29"/>
      <c r="D40" s="30"/>
      <c r="E40" s="23">
        <v>0</v>
      </c>
      <c r="F40" s="24"/>
      <c r="G40" s="24"/>
      <c r="H40" s="5">
        <f t="shared" si="0"/>
        <v>0</v>
      </c>
      <c r="I40" s="1"/>
      <c r="J40" s="23">
        <v>0</v>
      </c>
      <c r="K40" s="1"/>
      <c r="L40" s="25">
        <v>0</v>
      </c>
      <c r="M40" s="26">
        <v>0</v>
      </c>
      <c r="N40" s="26">
        <v>0</v>
      </c>
      <c r="O40" s="26">
        <v>0</v>
      </c>
      <c r="P40" s="26">
        <v>0</v>
      </c>
      <c r="Q40" s="26">
        <v>0</v>
      </c>
      <c r="R40" s="26">
        <v>0</v>
      </c>
      <c r="S40" s="26">
        <v>0</v>
      </c>
      <c r="T40" s="27">
        <f t="shared" si="1"/>
        <v>0</v>
      </c>
      <c r="U40" s="1"/>
      <c r="V40" s="28">
        <f t="shared" si="2"/>
        <v>0</v>
      </c>
      <c r="W40" s="1"/>
      <c r="X40" s="1"/>
      <c r="Y40" s="1"/>
      <c r="Z40" s="1"/>
    </row>
    <row r="41" spans="1:26" ht="18" customHeight="1">
      <c r="A41" s="20" t="s">
        <v>67</v>
      </c>
      <c r="B41" s="20" t="s">
        <v>67</v>
      </c>
      <c r="C41" s="21"/>
      <c r="D41" s="22"/>
      <c r="E41" s="23">
        <v>0</v>
      </c>
      <c r="F41" s="24"/>
      <c r="G41" s="24"/>
      <c r="H41" s="5">
        <f t="shared" si="0"/>
        <v>0</v>
      </c>
      <c r="I41" s="1"/>
      <c r="J41" s="23">
        <v>0</v>
      </c>
      <c r="K41" s="1"/>
      <c r="L41" s="25">
        <v>0</v>
      </c>
      <c r="M41" s="26">
        <v>0</v>
      </c>
      <c r="N41" s="26">
        <v>0</v>
      </c>
      <c r="O41" s="26">
        <v>0</v>
      </c>
      <c r="P41" s="26">
        <v>0</v>
      </c>
      <c r="Q41" s="26">
        <v>0</v>
      </c>
      <c r="R41" s="26">
        <v>0</v>
      </c>
      <c r="S41" s="26">
        <v>0</v>
      </c>
      <c r="T41" s="27">
        <f t="shared" si="1"/>
        <v>0</v>
      </c>
      <c r="U41" s="1"/>
      <c r="V41" s="28">
        <f t="shared" si="2"/>
        <v>0</v>
      </c>
      <c r="W41" s="1"/>
      <c r="X41" s="1"/>
      <c r="Y41" s="1"/>
      <c r="Z41" s="1"/>
    </row>
    <row r="42" spans="1:26" ht="18" customHeight="1">
      <c r="A42" s="20" t="s">
        <v>67</v>
      </c>
      <c r="B42" s="20" t="s">
        <v>67</v>
      </c>
      <c r="C42" s="21"/>
      <c r="D42" s="22"/>
      <c r="E42" s="23">
        <v>0</v>
      </c>
      <c r="F42" s="24"/>
      <c r="G42" s="24"/>
      <c r="H42" s="5">
        <f t="shared" si="0"/>
        <v>0</v>
      </c>
      <c r="I42" s="1"/>
      <c r="J42" s="23">
        <v>0</v>
      </c>
      <c r="K42" s="1"/>
      <c r="L42" s="25">
        <v>0</v>
      </c>
      <c r="M42" s="26">
        <v>0</v>
      </c>
      <c r="N42" s="26">
        <v>0</v>
      </c>
      <c r="O42" s="26">
        <v>0</v>
      </c>
      <c r="P42" s="26">
        <v>0</v>
      </c>
      <c r="Q42" s="26">
        <v>0</v>
      </c>
      <c r="R42" s="26">
        <v>0</v>
      </c>
      <c r="S42" s="26">
        <v>0</v>
      </c>
      <c r="T42" s="27">
        <f t="shared" si="1"/>
        <v>0</v>
      </c>
      <c r="U42" s="1"/>
      <c r="V42" s="28">
        <f t="shared" si="2"/>
        <v>0</v>
      </c>
      <c r="W42" s="1"/>
      <c r="X42" s="1"/>
      <c r="Y42" s="1"/>
      <c r="Z42" s="1"/>
    </row>
    <row r="43" spans="1:26" ht="18" customHeight="1">
      <c r="A43" s="20" t="s">
        <v>67</v>
      </c>
      <c r="B43" s="20" t="s">
        <v>67</v>
      </c>
      <c r="C43" s="29"/>
      <c r="D43" s="30"/>
      <c r="E43" s="23">
        <v>0</v>
      </c>
      <c r="F43" s="24"/>
      <c r="G43" s="24"/>
      <c r="H43" s="5">
        <f t="shared" si="0"/>
        <v>0</v>
      </c>
      <c r="I43" s="1"/>
      <c r="J43" s="23">
        <v>0</v>
      </c>
      <c r="K43" s="1"/>
      <c r="L43" s="25">
        <v>0</v>
      </c>
      <c r="M43" s="26">
        <v>0</v>
      </c>
      <c r="N43" s="26">
        <v>0</v>
      </c>
      <c r="O43" s="26">
        <v>0</v>
      </c>
      <c r="P43" s="26">
        <v>0</v>
      </c>
      <c r="Q43" s="26">
        <v>0</v>
      </c>
      <c r="R43" s="26">
        <v>0</v>
      </c>
      <c r="S43" s="26">
        <v>0</v>
      </c>
      <c r="T43" s="27">
        <f t="shared" si="1"/>
        <v>0</v>
      </c>
      <c r="U43" s="1"/>
      <c r="V43" s="28">
        <f t="shared" si="2"/>
        <v>0</v>
      </c>
      <c r="W43" s="1"/>
      <c r="X43" s="1"/>
      <c r="Y43" s="1"/>
      <c r="Z43" s="1"/>
    </row>
    <row r="44" spans="1:26" ht="18" customHeight="1">
      <c r="A44" s="20" t="s">
        <v>67</v>
      </c>
      <c r="B44" s="20" t="s">
        <v>67</v>
      </c>
      <c r="C44" s="21"/>
      <c r="D44" s="22"/>
      <c r="E44" s="23">
        <v>0</v>
      </c>
      <c r="F44" s="24"/>
      <c r="G44" s="24"/>
      <c r="H44" s="5">
        <f t="shared" si="0"/>
        <v>0</v>
      </c>
      <c r="I44" s="1"/>
      <c r="J44" s="23">
        <v>0</v>
      </c>
      <c r="K44" s="1"/>
      <c r="L44" s="25">
        <v>0</v>
      </c>
      <c r="M44" s="26">
        <v>0</v>
      </c>
      <c r="N44" s="26">
        <v>0</v>
      </c>
      <c r="O44" s="26">
        <v>0</v>
      </c>
      <c r="P44" s="26">
        <v>0</v>
      </c>
      <c r="Q44" s="26">
        <v>0</v>
      </c>
      <c r="R44" s="26">
        <v>0</v>
      </c>
      <c r="S44" s="26">
        <v>0</v>
      </c>
      <c r="T44" s="27">
        <f t="shared" si="1"/>
        <v>0</v>
      </c>
      <c r="U44" s="1"/>
      <c r="V44" s="28">
        <f t="shared" si="2"/>
        <v>0</v>
      </c>
      <c r="W44" s="1"/>
      <c r="X44" s="1"/>
      <c r="Y44" s="1"/>
      <c r="Z44" s="1"/>
    </row>
    <row r="45" spans="1:26" ht="18" customHeight="1">
      <c r="A45" s="20" t="s">
        <v>67</v>
      </c>
      <c r="B45" s="20" t="s">
        <v>67</v>
      </c>
      <c r="C45" s="29"/>
      <c r="D45" s="30"/>
      <c r="E45" s="23">
        <v>0</v>
      </c>
      <c r="F45" s="24"/>
      <c r="G45" s="24"/>
      <c r="H45" s="5">
        <f t="shared" si="0"/>
        <v>0</v>
      </c>
      <c r="I45" s="1"/>
      <c r="J45" s="23">
        <v>0</v>
      </c>
      <c r="K45" s="1"/>
      <c r="L45" s="25">
        <v>0</v>
      </c>
      <c r="M45" s="26">
        <v>0</v>
      </c>
      <c r="N45" s="26">
        <v>0</v>
      </c>
      <c r="O45" s="26">
        <v>0</v>
      </c>
      <c r="P45" s="26">
        <v>0</v>
      </c>
      <c r="Q45" s="26">
        <v>0</v>
      </c>
      <c r="R45" s="26">
        <v>0</v>
      </c>
      <c r="S45" s="26">
        <v>0</v>
      </c>
      <c r="T45" s="27">
        <f t="shared" si="1"/>
        <v>0</v>
      </c>
      <c r="U45" s="1"/>
      <c r="V45" s="28">
        <f t="shared" si="2"/>
        <v>0</v>
      </c>
      <c r="W45" s="1"/>
      <c r="X45" s="1"/>
      <c r="Y45" s="1"/>
      <c r="Z45" s="1"/>
    </row>
    <row r="46" spans="1:26" ht="18" customHeight="1">
      <c r="A46" s="20" t="s">
        <v>67</v>
      </c>
      <c r="B46" s="20" t="s">
        <v>67</v>
      </c>
      <c r="C46" s="21"/>
      <c r="D46" s="22"/>
      <c r="E46" s="23">
        <v>0</v>
      </c>
      <c r="F46" s="24"/>
      <c r="G46" s="24"/>
      <c r="H46" s="5">
        <f t="shared" si="0"/>
        <v>0</v>
      </c>
      <c r="I46" s="1"/>
      <c r="J46" s="23">
        <v>0</v>
      </c>
      <c r="K46" s="1"/>
      <c r="L46" s="25">
        <v>0</v>
      </c>
      <c r="M46" s="26">
        <v>0</v>
      </c>
      <c r="N46" s="26">
        <v>0</v>
      </c>
      <c r="O46" s="26">
        <v>0</v>
      </c>
      <c r="P46" s="26">
        <v>0</v>
      </c>
      <c r="Q46" s="26">
        <v>0</v>
      </c>
      <c r="R46" s="26">
        <v>0</v>
      </c>
      <c r="S46" s="26">
        <v>0</v>
      </c>
      <c r="T46" s="27">
        <f t="shared" si="1"/>
        <v>0</v>
      </c>
      <c r="U46" s="1"/>
      <c r="V46" s="28">
        <f t="shared" si="2"/>
        <v>0</v>
      </c>
      <c r="W46" s="1"/>
      <c r="X46" s="1"/>
      <c r="Y46" s="1"/>
      <c r="Z46" s="1"/>
    </row>
    <row r="47" spans="1:26" ht="18" customHeight="1">
      <c r="A47" s="20" t="s">
        <v>67</v>
      </c>
      <c r="B47" s="20" t="s">
        <v>67</v>
      </c>
      <c r="C47" s="29"/>
      <c r="D47" s="30"/>
      <c r="E47" s="23">
        <v>0</v>
      </c>
      <c r="F47" s="24"/>
      <c r="G47" s="24"/>
      <c r="H47" s="5">
        <f t="shared" si="0"/>
        <v>0</v>
      </c>
      <c r="I47" s="1"/>
      <c r="J47" s="23">
        <v>0</v>
      </c>
      <c r="K47" s="1"/>
      <c r="L47" s="25">
        <v>0</v>
      </c>
      <c r="M47" s="26">
        <v>0</v>
      </c>
      <c r="N47" s="26">
        <v>0</v>
      </c>
      <c r="O47" s="26">
        <v>0</v>
      </c>
      <c r="P47" s="26">
        <v>0</v>
      </c>
      <c r="Q47" s="26">
        <v>0</v>
      </c>
      <c r="R47" s="26">
        <v>0</v>
      </c>
      <c r="S47" s="26">
        <v>0</v>
      </c>
      <c r="T47" s="27">
        <f t="shared" si="1"/>
        <v>0</v>
      </c>
      <c r="U47" s="1"/>
      <c r="V47" s="28">
        <f t="shared" si="2"/>
        <v>0</v>
      </c>
      <c r="W47" s="1"/>
      <c r="X47" s="1"/>
      <c r="Y47" s="1"/>
      <c r="Z47" s="1"/>
    </row>
    <row r="48" spans="1:26" ht="18" customHeight="1">
      <c r="A48" s="20" t="s">
        <v>67</v>
      </c>
      <c r="B48" s="20" t="s">
        <v>67</v>
      </c>
      <c r="C48" s="21"/>
      <c r="D48" s="22"/>
      <c r="E48" s="23">
        <v>0</v>
      </c>
      <c r="F48" s="24"/>
      <c r="G48" s="24"/>
      <c r="H48" s="5">
        <f t="shared" si="0"/>
        <v>0</v>
      </c>
      <c r="I48" s="1"/>
      <c r="J48" s="23">
        <v>0</v>
      </c>
      <c r="K48" s="1"/>
      <c r="L48" s="25">
        <v>0</v>
      </c>
      <c r="M48" s="26">
        <v>0</v>
      </c>
      <c r="N48" s="26">
        <v>0</v>
      </c>
      <c r="O48" s="26">
        <v>0</v>
      </c>
      <c r="P48" s="26">
        <v>0</v>
      </c>
      <c r="Q48" s="26">
        <v>0</v>
      </c>
      <c r="R48" s="26">
        <v>0</v>
      </c>
      <c r="S48" s="26">
        <v>0</v>
      </c>
      <c r="T48" s="27">
        <f t="shared" si="1"/>
        <v>0</v>
      </c>
      <c r="U48" s="1"/>
      <c r="V48" s="28">
        <f t="shared" si="2"/>
        <v>0</v>
      </c>
      <c r="W48" s="1"/>
      <c r="X48" s="1"/>
      <c r="Y48" s="1"/>
      <c r="Z48" s="1"/>
    </row>
    <row r="49" spans="1:26" ht="18" customHeight="1">
      <c r="A49" s="20" t="s">
        <v>67</v>
      </c>
      <c r="B49" s="20" t="s">
        <v>67</v>
      </c>
      <c r="C49" s="29"/>
      <c r="D49" s="30"/>
      <c r="E49" s="23">
        <v>0</v>
      </c>
      <c r="F49" s="24"/>
      <c r="G49" s="24"/>
      <c r="H49" s="5">
        <f t="shared" si="0"/>
        <v>0</v>
      </c>
      <c r="I49" s="1"/>
      <c r="J49" s="23">
        <v>0</v>
      </c>
      <c r="K49" s="1"/>
      <c r="L49" s="25">
        <v>0</v>
      </c>
      <c r="M49" s="26">
        <v>0</v>
      </c>
      <c r="N49" s="26">
        <v>0</v>
      </c>
      <c r="O49" s="26">
        <v>0</v>
      </c>
      <c r="P49" s="26">
        <v>0</v>
      </c>
      <c r="Q49" s="26">
        <v>0</v>
      </c>
      <c r="R49" s="26">
        <v>0</v>
      </c>
      <c r="S49" s="26">
        <v>0</v>
      </c>
      <c r="T49" s="27">
        <f t="shared" si="1"/>
        <v>0</v>
      </c>
      <c r="U49" s="1"/>
      <c r="V49" s="28">
        <f t="shared" si="2"/>
        <v>0</v>
      </c>
      <c r="W49" s="1"/>
      <c r="X49" s="1"/>
      <c r="Y49" s="1"/>
      <c r="Z49" s="1"/>
    </row>
    <row r="50" spans="1:26" ht="18" customHeight="1">
      <c r="A50" s="20" t="s">
        <v>67</v>
      </c>
      <c r="B50" s="20" t="s">
        <v>67</v>
      </c>
      <c r="C50" s="21"/>
      <c r="D50" s="22"/>
      <c r="E50" s="23">
        <v>0</v>
      </c>
      <c r="F50" s="24"/>
      <c r="G50" s="24"/>
      <c r="H50" s="5">
        <f t="shared" si="0"/>
        <v>0</v>
      </c>
      <c r="I50" s="1"/>
      <c r="J50" s="23">
        <v>0</v>
      </c>
      <c r="K50" s="1"/>
      <c r="L50" s="25">
        <v>0</v>
      </c>
      <c r="M50" s="26">
        <v>0</v>
      </c>
      <c r="N50" s="26">
        <v>0</v>
      </c>
      <c r="O50" s="26">
        <v>0</v>
      </c>
      <c r="P50" s="26">
        <v>0</v>
      </c>
      <c r="Q50" s="26">
        <v>0</v>
      </c>
      <c r="R50" s="26">
        <v>0</v>
      </c>
      <c r="S50" s="26">
        <v>0</v>
      </c>
      <c r="T50" s="27">
        <f t="shared" si="1"/>
        <v>0</v>
      </c>
      <c r="U50" s="1"/>
      <c r="V50" s="28">
        <f t="shared" si="2"/>
        <v>0</v>
      </c>
      <c r="W50" s="1"/>
      <c r="X50" s="1"/>
      <c r="Y50" s="1"/>
      <c r="Z50" s="1"/>
    </row>
    <row r="51" spans="1:26" ht="18" customHeight="1">
      <c r="A51" s="20" t="s">
        <v>67</v>
      </c>
      <c r="B51" s="20" t="s">
        <v>67</v>
      </c>
      <c r="C51" s="29"/>
      <c r="D51" s="30"/>
      <c r="E51" s="23">
        <v>0</v>
      </c>
      <c r="F51" s="24"/>
      <c r="G51" s="24"/>
      <c r="H51" s="5">
        <f t="shared" si="0"/>
        <v>0</v>
      </c>
      <c r="I51" s="1"/>
      <c r="J51" s="23">
        <v>0</v>
      </c>
      <c r="K51" s="1"/>
      <c r="L51" s="25">
        <v>0</v>
      </c>
      <c r="M51" s="26">
        <v>0</v>
      </c>
      <c r="N51" s="26">
        <v>0</v>
      </c>
      <c r="O51" s="26">
        <v>0</v>
      </c>
      <c r="P51" s="26">
        <v>0</v>
      </c>
      <c r="Q51" s="26">
        <v>0</v>
      </c>
      <c r="R51" s="26">
        <v>0</v>
      </c>
      <c r="S51" s="26">
        <v>0</v>
      </c>
      <c r="T51" s="27">
        <f t="shared" si="1"/>
        <v>0</v>
      </c>
      <c r="U51" s="1"/>
      <c r="V51" s="28">
        <f t="shared" si="2"/>
        <v>0</v>
      </c>
      <c r="W51" s="1"/>
      <c r="X51" s="1"/>
      <c r="Y51" s="1"/>
      <c r="Z51" s="1"/>
    </row>
    <row r="52" spans="1:26" ht="18" customHeight="1">
      <c r="A52" s="20" t="s">
        <v>67</v>
      </c>
      <c r="B52" s="20" t="s">
        <v>67</v>
      </c>
      <c r="C52" s="21"/>
      <c r="D52" s="22"/>
      <c r="E52" s="23">
        <v>0</v>
      </c>
      <c r="F52" s="24"/>
      <c r="G52" s="24"/>
      <c r="H52" s="5">
        <f t="shared" si="0"/>
        <v>0</v>
      </c>
      <c r="I52" s="1"/>
      <c r="J52" s="23">
        <v>0</v>
      </c>
      <c r="K52" s="1"/>
      <c r="L52" s="25">
        <v>0</v>
      </c>
      <c r="M52" s="26">
        <v>0</v>
      </c>
      <c r="N52" s="26">
        <v>0</v>
      </c>
      <c r="O52" s="26">
        <v>0</v>
      </c>
      <c r="P52" s="26">
        <v>0</v>
      </c>
      <c r="Q52" s="26">
        <v>0</v>
      </c>
      <c r="R52" s="26">
        <v>0</v>
      </c>
      <c r="S52" s="26">
        <v>0</v>
      </c>
      <c r="T52" s="27">
        <f t="shared" si="1"/>
        <v>0</v>
      </c>
      <c r="U52" s="1"/>
      <c r="V52" s="28">
        <f t="shared" si="2"/>
        <v>0</v>
      </c>
      <c r="W52" s="1"/>
      <c r="X52" s="1"/>
      <c r="Y52" s="1"/>
      <c r="Z52" s="1"/>
    </row>
    <row r="53" spans="1:26" ht="18" customHeight="1">
      <c r="A53" s="20" t="s">
        <v>67</v>
      </c>
      <c r="B53" s="20" t="s">
        <v>67</v>
      </c>
      <c r="C53" s="29"/>
      <c r="D53" s="30"/>
      <c r="E53" s="23">
        <v>0</v>
      </c>
      <c r="F53" s="24"/>
      <c r="G53" s="24"/>
      <c r="H53" s="5">
        <f t="shared" si="0"/>
        <v>0</v>
      </c>
      <c r="I53" s="1"/>
      <c r="J53" s="23">
        <v>0</v>
      </c>
      <c r="K53" s="1"/>
      <c r="L53" s="25">
        <v>0</v>
      </c>
      <c r="M53" s="26">
        <v>0</v>
      </c>
      <c r="N53" s="26">
        <v>0</v>
      </c>
      <c r="O53" s="26">
        <v>0</v>
      </c>
      <c r="P53" s="26">
        <v>0</v>
      </c>
      <c r="Q53" s="26">
        <v>0</v>
      </c>
      <c r="R53" s="26">
        <v>0</v>
      </c>
      <c r="S53" s="26">
        <v>0</v>
      </c>
      <c r="T53" s="27">
        <f t="shared" si="1"/>
        <v>0</v>
      </c>
      <c r="U53" s="1"/>
      <c r="V53" s="28">
        <f t="shared" si="2"/>
        <v>0</v>
      </c>
      <c r="W53" s="1"/>
      <c r="X53" s="1"/>
      <c r="Y53" s="1"/>
      <c r="Z53" s="1"/>
    </row>
    <row r="54" spans="1:26" ht="18" customHeight="1">
      <c r="A54" s="20" t="s">
        <v>67</v>
      </c>
      <c r="B54" s="20" t="s">
        <v>67</v>
      </c>
      <c r="C54" s="21"/>
      <c r="D54" s="22"/>
      <c r="E54" s="23">
        <v>0</v>
      </c>
      <c r="F54" s="24"/>
      <c r="G54" s="24"/>
      <c r="H54" s="5">
        <f t="shared" si="0"/>
        <v>0</v>
      </c>
      <c r="I54" s="1"/>
      <c r="J54" s="23">
        <v>0</v>
      </c>
      <c r="K54" s="1"/>
      <c r="L54" s="25">
        <v>0</v>
      </c>
      <c r="M54" s="26">
        <v>0</v>
      </c>
      <c r="N54" s="26">
        <v>0</v>
      </c>
      <c r="O54" s="26">
        <v>0</v>
      </c>
      <c r="P54" s="26">
        <v>0</v>
      </c>
      <c r="Q54" s="26">
        <v>0</v>
      </c>
      <c r="R54" s="26">
        <v>0</v>
      </c>
      <c r="S54" s="26">
        <v>0</v>
      </c>
      <c r="T54" s="27">
        <f t="shared" si="1"/>
        <v>0</v>
      </c>
      <c r="U54" s="1"/>
      <c r="V54" s="28">
        <f t="shared" si="2"/>
        <v>0</v>
      </c>
      <c r="W54" s="1"/>
      <c r="X54" s="1"/>
      <c r="Y54" s="1"/>
      <c r="Z54" s="1"/>
    </row>
    <row r="55" spans="1:26" ht="18" customHeight="1">
      <c r="A55" s="20" t="s">
        <v>67</v>
      </c>
      <c r="B55" s="20" t="s">
        <v>67</v>
      </c>
      <c r="C55" s="29"/>
      <c r="D55" s="30"/>
      <c r="E55" s="23">
        <v>0</v>
      </c>
      <c r="F55" s="24"/>
      <c r="G55" s="24"/>
      <c r="H55" s="5">
        <f t="shared" si="0"/>
        <v>0</v>
      </c>
      <c r="I55" s="1"/>
      <c r="J55" s="23">
        <v>0</v>
      </c>
      <c r="K55" s="1"/>
      <c r="L55" s="25">
        <v>0</v>
      </c>
      <c r="M55" s="26">
        <v>0</v>
      </c>
      <c r="N55" s="26">
        <v>0</v>
      </c>
      <c r="O55" s="26">
        <v>0</v>
      </c>
      <c r="P55" s="26">
        <v>0</v>
      </c>
      <c r="Q55" s="26">
        <v>0</v>
      </c>
      <c r="R55" s="26">
        <v>0</v>
      </c>
      <c r="S55" s="26">
        <v>0</v>
      </c>
      <c r="T55" s="27">
        <f t="shared" si="1"/>
        <v>0</v>
      </c>
      <c r="U55" s="1"/>
      <c r="V55" s="28">
        <f t="shared" si="2"/>
        <v>0</v>
      </c>
      <c r="W55" s="1"/>
      <c r="X55" s="1"/>
      <c r="Y55" s="1"/>
      <c r="Z55" s="1"/>
    </row>
    <row r="56" spans="1:26" ht="18" customHeight="1">
      <c r="A56" s="20" t="s">
        <v>67</v>
      </c>
      <c r="B56" s="20" t="s">
        <v>67</v>
      </c>
      <c r="C56" s="21"/>
      <c r="D56" s="22"/>
      <c r="E56" s="23">
        <v>0</v>
      </c>
      <c r="F56" s="24"/>
      <c r="G56" s="24"/>
      <c r="H56" s="5">
        <f t="shared" si="0"/>
        <v>0</v>
      </c>
      <c r="I56" s="1"/>
      <c r="J56" s="23">
        <v>0</v>
      </c>
      <c r="K56" s="1"/>
      <c r="L56" s="25">
        <v>0</v>
      </c>
      <c r="M56" s="26">
        <v>0</v>
      </c>
      <c r="N56" s="26">
        <v>0</v>
      </c>
      <c r="O56" s="26">
        <v>0</v>
      </c>
      <c r="P56" s="26">
        <v>0</v>
      </c>
      <c r="Q56" s="26">
        <v>0</v>
      </c>
      <c r="R56" s="26">
        <v>0</v>
      </c>
      <c r="S56" s="26">
        <v>0</v>
      </c>
      <c r="T56" s="27">
        <f t="shared" si="1"/>
        <v>0</v>
      </c>
      <c r="U56" s="1"/>
      <c r="V56" s="28">
        <f t="shared" si="2"/>
        <v>0</v>
      </c>
      <c r="W56" s="1"/>
      <c r="X56" s="1"/>
      <c r="Y56" s="1"/>
      <c r="Z56" s="1"/>
    </row>
    <row r="57" spans="1:26" ht="18" customHeight="1">
      <c r="A57" s="20" t="s">
        <v>67</v>
      </c>
      <c r="B57" s="20" t="s">
        <v>67</v>
      </c>
      <c r="C57" s="29"/>
      <c r="D57" s="30"/>
      <c r="E57" s="23">
        <v>0</v>
      </c>
      <c r="F57" s="24"/>
      <c r="G57" s="24"/>
      <c r="H57" s="5">
        <f t="shared" si="0"/>
        <v>0</v>
      </c>
      <c r="I57" s="1"/>
      <c r="J57" s="23">
        <v>0</v>
      </c>
      <c r="K57" s="1"/>
      <c r="L57" s="25">
        <v>0</v>
      </c>
      <c r="M57" s="26">
        <v>0</v>
      </c>
      <c r="N57" s="26">
        <v>0</v>
      </c>
      <c r="O57" s="26">
        <v>0</v>
      </c>
      <c r="P57" s="26">
        <v>0</v>
      </c>
      <c r="Q57" s="26">
        <v>0</v>
      </c>
      <c r="R57" s="26">
        <v>0</v>
      </c>
      <c r="S57" s="26">
        <v>0</v>
      </c>
      <c r="T57" s="27">
        <f t="shared" si="1"/>
        <v>0</v>
      </c>
      <c r="U57" s="1"/>
      <c r="V57" s="28">
        <f t="shared" si="2"/>
        <v>0</v>
      </c>
      <c r="W57" s="1"/>
      <c r="X57" s="1"/>
      <c r="Y57" s="1"/>
      <c r="Z57" s="1"/>
    </row>
    <row r="58" spans="1:26" ht="18" customHeight="1">
      <c r="A58" s="20" t="s">
        <v>67</v>
      </c>
      <c r="B58" s="20" t="s">
        <v>67</v>
      </c>
      <c r="C58" s="29"/>
      <c r="D58" s="30"/>
      <c r="E58" s="23">
        <v>0</v>
      </c>
      <c r="F58" s="24"/>
      <c r="G58" s="24"/>
      <c r="H58" s="5">
        <f t="shared" si="0"/>
        <v>0</v>
      </c>
      <c r="I58" s="1"/>
      <c r="J58" s="23">
        <v>0</v>
      </c>
      <c r="K58" s="1"/>
      <c r="L58" s="25">
        <v>0</v>
      </c>
      <c r="M58" s="26">
        <v>0</v>
      </c>
      <c r="N58" s="26">
        <v>0</v>
      </c>
      <c r="O58" s="26">
        <v>0</v>
      </c>
      <c r="P58" s="26">
        <v>0</v>
      </c>
      <c r="Q58" s="26">
        <v>0</v>
      </c>
      <c r="R58" s="26">
        <v>0</v>
      </c>
      <c r="S58" s="26">
        <v>0</v>
      </c>
      <c r="T58" s="27">
        <f t="shared" si="1"/>
        <v>0</v>
      </c>
      <c r="U58" s="1"/>
      <c r="V58" s="28">
        <f t="shared" si="2"/>
        <v>0</v>
      </c>
      <c r="W58" s="1"/>
      <c r="X58" s="1"/>
      <c r="Y58" s="1"/>
      <c r="Z58" s="1"/>
    </row>
    <row r="59" spans="1:26" ht="18" customHeight="1">
      <c r="A59" s="20" t="s">
        <v>67</v>
      </c>
      <c r="B59" s="20" t="s">
        <v>67</v>
      </c>
      <c r="C59" s="29"/>
      <c r="D59" s="30"/>
      <c r="E59" s="23">
        <v>0</v>
      </c>
      <c r="F59" s="24"/>
      <c r="G59" s="24"/>
      <c r="H59" s="5">
        <f t="shared" si="0"/>
        <v>0</v>
      </c>
      <c r="I59" s="1"/>
      <c r="J59" s="23">
        <v>0</v>
      </c>
      <c r="K59" s="1"/>
      <c r="L59" s="25">
        <v>0</v>
      </c>
      <c r="M59" s="26">
        <v>0</v>
      </c>
      <c r="N59" s="26">
        <v>0</v>
      </c>
      <c r="O59" s="26">
        <v>0</v>
      </c>
      <c r="P59" s="26">
        <v>0</v>
      </c>
      <c r="Q59" s="26">
        <v>0</v>
      </c>
      <c r="R59" s="26">
        <v>0</v>
      </c>
      <c r="S59" s="26">
        <v>0</v>
      </c>
      <c r="T59" s="27">
        <f t="shared" si="1"/>
        <v>0</v>
      </c>
      <c r="U59" s="1"/>
      <c r="V59" s="28">
        <f t="shared" si="2"/>
        <v>0</v>
      </c>
      <c r="W59" s="1"/>
      <c r="X59" s="1"/>
      <c r="Y59" s="1"/>
      <c r="Z59" s="1"/>
    </row>
    <row r="60" spans="1:26" ht="18" customHeight="1">
      <c r="A60" s="20" t="s">
        <v>67</v>
      </c>
      <c r="B60" s="20" t="s">
        <v>67</v>
      </c>
      <c r="C60" s="21"/>
      <c r="D60" s="22"/>
      <c r="E60" s="23">
        <v>0</v>
      </c>
      <c r="F60" s="24"/>
      <c r="G60" s="24"/>
      <c r="H60" s="5">
        <f t="shared" si="0"/>
        <v>0</v>
      </c>
      <c r="I60" s="1"/>
      <c r="J60" s="23">
        <v>0</v>
      </c>
      <c r="K60" s="1"/>
      <c r="L60" s="25">
        <v>0</v>
      </c>
      <c r="M60" s="26">
        <v>0</v>
      </c>
      <c r="N60" s="26">
        <v>0</v>
      </c>
      <c r="O60" s="26">
        <v>0</v>
      </c>
      <c r="P60" s="26">
        <v>0</v>
      </c>
      <c r="Q60" s="26">
        <v>0</v>
      </c>
      <c r="R60" s="26">
        <v>0</v>
      </c>
      <c r="S60" s="26">
        <v>0</v>
      </c>
      <c r="T60" s="27">
        <f t="shared" si="1"/>
        <v>0</v>
      </c>
      <c r="U60" s="1"/>
      <c r="V60" s="28">
        <f t="shared" si="2"/>
        <v>0</v>
      </c>
      <c r="W60" s="1"/>
      <c r="X60" s="1"/>
      <c r="Y60" s="1"/>
      <c r="Z60" s="1"/>
    </row>
    <row r="61" spans="1:26" ht="18" customHeight="1">
      <c r="A61" s="20" t="s">
        <v>67</v>
      </c>
      <c r="B61" s="20" t="s">
        <v>67</v>
      </c>
      <c r="C61" s="29"/>
      <c r="D61" s="30"/>
      <c r="E61" s="23">
        <v>0</v>
      </c>
      <c r="F61" s="24"/>
      <c r="G61" s="24"/>
      <c r="H61" s="5">
        <f t="shared" si="0"/>
        <v>0</v>
      </c>
      <c r="I61" s="1"/>
      <c r="J61" s="23">
        <v>0</v>
      </c>
      <c r="K61" s="1"/>
      <c r="L61" s="25">
        <v>0</v>
      </c>
      <c r="M61" s="26">
        <v>0</v>
      </c>
      <c r="N61" s="26">
        <v>0</v>
      </c>
      <c r="O61" s="26">
        <v>0</v>
      </c>
      <c r="P61" s="26">
        <v>0</v>
      </c>
      <c r="Q61" s="26">
        <v>0</v>
      </c>
      <c r="R61" s="26">
        <v>0</v>
      </c>
      <c r="S61" s="26">
        <v>0</v>
      </c>
      <c r="T61" s="27">
        <f t="shared" si="1"/>
        <v>0</v>
      </c>
      <c r="U61" s="1"/>
      <c r="V61" s="28">
        <f t="shared" si="2"/>
        <v>0</v>
      </c>
      <c r="W61" s="1"/>
      <c r="X61" s="1"/>
      <c r="Y61" s="1"/>
      <c r="Z61" s="1"/>
    </row>
    <row r="62" spans="1:26" ht="18" customHeight="1">
      <c r="A62" s="20" t="s">
        <v>67</v>
      </c>
      <c r="B62" s="20" t="s">
        <v>67</v>
      </c>
      <c r="C62" s="21"/>
      <c r="D62" s="22"/>
      <c r="E62" s="23">
        <v>0</v>
      </c>
      <c r="F62" s="24"/>
      <c r="G62" s="24"/>
      <c r="H62" s="5">
        <f t="shared" si="0"/>
        <v>0</v>
      </c>
      <c r="I62" s="1"/>
      <c r="J62" s="23">
        <v>0</v>
      </c>
      <c r="K62" s="1"/>
      <c r="L62" s="25">
        <v>0</v>
      </c>
      <c r="M62" s="26">
        <v>0</v>
      </c>
      <c r="N62" s="26">
        <v>0</v>
      </c>
      <c r="O62" s="26">
        <v>0</v>
      </c>
      <c r="P62" s="26">
        <v>0</v>
      </c>
      <c r="Q62" s="26">
        <v>0</v>
      </c>
      <c r="R62" s="26">
        <v>0</v>
      </c>
      <c r="S62" s="26">
        <v>0</v>
      </c>
      <c r="T62" s="27">
        <f t="shared" si="1"/>
        <v>0</v>
      </c>
      <c r="U62" s="1"/>
      <c r="V62" s="28">
        <f t="shared" si="2"/>
        <v>0</v>
      </c>
      <c r="W62" s="1"/>
      <c r="X62" s="1"/>
      <c r="Y62" s="1"/>
      <c r="Z62" s="1"/>
    </row>
    <row r="63" spans="1:26" ht="18" customHeight="1">
      <c r="A63" s="20" t="s">
        <v>67</v>
      </c>
      <c r="B63" s="20" t="s">
        <v>67</v>
      </c>
      <c r="C63" s="29"/>
      <c r="D63" s="30"/>
      <c r="E63" s="23">
        <v>0</v>
      </c>
      <c r="F63" s="24"/>
      <c r="G63" s="24"/>
      <c r="H63" s="5">
        <f t="shared" si="0"/>
        <v>0</v>
      </c>
      <c r="I63" s="1"/>
      <c r="J63" s="23">
        <v>0</v>
      </c>
      <c r="K63" s="1"/>
      <c r="L63" s="25">
        <v>0</v>
      </c>
      <c r="M63" s="26">
        <v>0</v>
      </c>
      <c r="N63" s="26">
        <v>0</v>
      </c>
      <c r="O63" s="26">
        <v>0</v>
      </c>
      <c r="P63" s="26">
        <v>0</v>
      </c>
      <c r="Q63" s="26">
        <v>0</v>
      </c>
      <c r="R63" s="26">
        <v>0</v>
      </c>
      <c r="S63" s="26">
        <v>0</v>
      </c>
      <c r="T63" s="27">
        <f t="shared" si="1"/>
        <v>0</v>
      </c>
      <c r="U63" s="1"/>
      <c r="V63" s="28">
        <f t="shared" si="2"/>
        <v>0</v>
      </c>
      <c r="W63" s="1"/>
      <c r="X63" s="1"/>
      <c r="Y63" s="1"/>
      <c r="Z63" s="1"/>
    </row>
    <row r="64" spans="1:26" ht="18" customHeight="1">
      <c r="A64" s="20" t="s">
        <v>67</v>
      </c>
      <c r="B64" s="20" t="s">
        <v>67</v>
      </c>
      <c r="C64" s="21"/>
      <c r="D64" s="22"/>
      <c r="E64" s="23">
        <v>0</v>
      </c>
      <c r="F64" s="24"/>
      <c r="G64" s="24"/>
      <c r="H64" s="5">
        <f t="shared" si="0"/>
        <v>0</v>
      </c>
      <c r="I64" s="1"/>
      <c r="J64" s="23">
        <v>0</v>
      </c>
      <c r="K64" s="1"/>
      <c r="L64" s="25">
        <v>0</v>
      </c>
      <c r="M64" s="26">
        <v>0</v>
      </c>
      <c r="N64" s="26">
        <v>0</v>
      </c>
      <c r="O64" s="26">
        <v>0</v>
      </c>
      <c r="P64" s="26">
        <v>0</v>
      </c>
      <c r="Q64" s="26">
        <v>0</v>
      </c>
      <c r="R64" s="26">
        <v>0</v>
      </c>
      <c r="S64" s="26">
        <v>0</v>
      </c>
      <c r="T64" s="27">
        <f t="shared" si="1"/>
        <v>0</v>
      </c>
      <c r="U64" s="1"/>
      <c r="V64" s="28">
        <f t="shared" si="2"/>
        <v>0</v>
      </c>
      <c r="W64" s="1"/>
      <c r="X64" s="1"/>
      <c r="Y64" s="1"/>
      <c r="Z64" s="1"/>
    </row>
    <row r="65" spans="1:26" ht="18" customHeight="1">
      <c r="A65" s="20" t="s">
        <v>67</v>
      </c>
      <c r="B65" s="20" t="s">
        <v>67</v>
      </c>
      <c r="C65" s="29"/>
      <c r="D65" s="30"/>
      <c r="E65" s="23">
        <v>0</v>
      </c>
      <c r="F65" s="24"/>
      <c r="G65" s="24"/>
      <c r="H65" s="5">
        <f t="shared" si="0"/>
        <v>0</v>
      </c>
      <c r="I65" s="1"/>
      <c r="J65" s="23">
        <v>0</v>
      </c>
      <c r="K65" s="1"/>
      <c r="L65" s="25">
        <v>0</v>
      </c>
      <c r="M65" s="26">
        <v>0</v>
      </c>
      <c r="N65" s="26">
        <v>0</v>
      </c>
      <c r="O65" s="26">
        <v>0</v>
      </c>
      <c r="P65" s="26">
        <v>0</v>
      </c>
      <c r="Q65" s="26">
        <v>0</v>
      </c>
      <c r="R65" s="26">
        <v>0</v>
      </c>
      <c r="S65" s="26">
        <v>0</v>
      </c>
      <c r="T65" s="27">
        <f t="shared" si="1"/>
        <v>0</v>
      </c>
      <c r="U65" s="1"/>
      <c r="V65" s="28">
        <f t="shared" si="2"/>
        <v>0</v>
      </c>
      <c r="W65" s="1"/>
      <c r="X65" s="1"/>
      <c r="Y65" s="1"/>
      <c r="Z65" s="1"/>
    </row>
    <row r="66" spans="1:26" ht="18" customHeight="1">
      <c r="A66" s="20" t="s">
        <v>67</v>
      </c>
      <c r="B66" s="20" t="s">
        <v>67</v>
      </c>
      <c r="C66" s="21"/>
      <c r="D66" s="22"/>
      <c r="E66" s="23">
        <v>0</v>
      </c>
      <c r="F66" s="24"/>
      <c r="G66" s="24"/>
      <c r="H66" s="5">
        <f t="shared" si="0"/>
        <v>0</v>
      </c>
      <c r="I66" s="1"/>
      <c r="J66" s="23">
        <v>0</v>
      </c>
      <c r="K66" s="1"/>
      <c r="L66" s="25">
        <v>0</v>
      </c>
      <c r="M66" s="26">
        <v>0</v>
      </c>
      <c r="N66" s="26">
        <v>0</v>
      </c>
      <c r="O66" s="26">
        <v>0</v>
      </c>
      <c r="P66" s="26">
        <v>0</v>
      </c>
      <c r="Q66" s="26">
        <v>0</v>
      </c>
      <c r="R66" s="26">
        <v>0</v>
      </c>
      <c r="S66" s="26">
        <v>0</v>
      </c>
      <c r="T66" s="27">
        <f t="shared" si="1"/>
        <v>0</v>
      </c>
      <c r="U66" s="1"/>
      <c r="V66" s="28">
        <f t="shared" si="2"/>
        <v>0</v>
      </c>
      <c r="W66" s="1"/>
      <c r="X66" s="1"/>
      <c r="Y66" s="1"/>
      <c r="Z66" s="1"/>
    </row>
    <row r="67" spans="1:26" ht="18" customHeight="1">
      <c r="A67" s="20" t="s">
        <v>67</v>
      </c>
      <c r="B67" s="20" t="s">
        <v>67</v>
      </c>
      <c r="C67" s="21"/>
      <c r="D67" s="22"/>
      <c r="E67" s="23">
        <v>0</v>
      </c>
      <c r="F67" s="24"/>
      <c r="G67" s="24"/>
      <c r="H67" s="5">
        <f t="shared" si="0"/>
        <v>0</v>
      </c>
      <c r="I67" s="1"/>
      <c r="J67" s="23">
        <v>0</v>
      </c>
      <c r="K67" s="1"/>
      <c r="L67" s="25">
        <v>0</v>
      </c>
      <c r="M67" s="26">
        <v>0</v>
      </c>
      <c r="N67" s="26">
        <v>0</v>
      </c>
      <c r="O67" s="26">
        <v>0</v>
      </c>
      <c r="P67" s="26">
        <v>0</v>
      </c>
      <c r="Q67" s="26">
        <v>0</v>
      </c>
      <c r="R67" s="26">
        <v>0</v>
      </c>
      <c r="S67" s="26">
        <v>0</v>
      </c>
      <c r="T67" s="27">
        <f t="shared" si="1"/>
        <v>0</v>
      </c>
      <c r="U67" s="1"/>
      <c r="V67" s="28">
        <f t="shared" si="2"/>
        <v>0</v>
      </c>
      <c r="W67" s="1"/>
      <c r="X67" s="1"/>
      <c r="Y67" s="1"/>
      <c r="Z67" s="1"/>
    </row>
    <row r="68" spans="1:26" ht="18" customHeight="1">
      <c r="A68" s="20" t="s">
        <v>67</v>
      </c>
      <c r="B68" s="20" t="s">
        <v>67</v>
      </c>
      <c r="C68" s="29"/>
      <c r="D68" s="30"/>
      <c r="E68" s="23">
        <v>0</v>
      </c>
      <c r="F68" s="24"/>
      <c r="G68" s="24"/>
      <c r="H68" s="5">
        <f t="shared" si="0"/>
        <v>0</v>
      </c>
      <c r="I68" s="1"/>
      <c r="J68" s="23">
        <v>0</v>
      </c>
      <c r="K68" s="1"/>
      <c r="L68" s="25">
        <v>0</v>
      </c>
      <c r="M68" s="26">
        <v>0</v>
      </c>
      <c r="N68" s="26">
        <v>0</v>
      </c>
      <c r="O68" s="26">
        <v>0</v>
      </c>
      <c r="P68" s="26">
        <v>0</v>
      </c>
      <c r="Q68" s="26">
        <v>0</v>
      </c>
      <c r="R68" s="26">
        <v>0</v>
      </c>
      <c r="S68" s="26">
        <v>0</v>
      </c>
      <c r="T68" s="27">
        <f t="shared" si="1"/>
        <v>0</v>
      </c>
      <c r="U68" s="1"/>
      <c r="V68" s="28">
        <f t="shared" si="2"/>
        <v>0</v>
      </c>
      <c r="W68" s="1"/>
      <c r="X68" s="1"/>
      <c r="Y68" s="1"/>
      <c r="Z68" s="1"/>
    </row>
    <row r="69" spans="1:26" ht="18" customHeight="1">
      <c r="A69" s="20" t="s">
        <v>67</v>
      </c>
      <c r="B69" s="20" t="s">
        <v>67</v>
      </c>
      <c r="C69" s="21"/>
      <c r="D69" s="22"/>
      <c r="E69" s="23">
        <v>0</v>
      </c>
      <c r="F69" s="24"/>
      <c r="G69" s="24"/>
      <c r="H69" s="5">
        <f t="shared" si="0"/>
        <v>0</v>
      </c>
      <c r="I69" s="1"/>
      <c r="J69" s="23">
        <v>0</v>
      </c>
      <c r="K69" s="1"/>
      <c r="L69" s="25">
        <v>0</v>
      </c>
      <c r="M69" s="26">
        <v>0</v>
      </c>
      <c r="N69" s="26">
        <v>0</v>
      </c>
      <c r="O69" s="26">
        <v>0</v>
      </c>
      <c r="P69" s="26">
        <v>0</v>
      </c>
      <c r="Q69" s="26">
        <v>0</v>
      </c>
      <c r="R69" s="26">
        <v>0</v>
      </c>
      <c r="S69" s="26">
        <v>0</v>
      </c>
      <c r="T69" s="27">
        <f t="shared" si="1"/>
        <v>0</v>
      </c>
      <c r="U69" s="1"/>
      <c r="V69" s="28">
        <f t="shared" si="2"/>
        <v>0</v>
      </c>
      <c r="W69" s="1"/>
      <c r="X69" s="1"/>
      <c r="Y69" s="1"/>
      <c r="Z69" s="1"/>
    </row>
    <row r="70" spans="1:26" ht="18" customHeight="1">
      <c r="A70" s="20" t="s">
        <v>67</v>
      </c>
      <c r="B70" s="20" t="s">
        <v>67</v>
      </c>
      <c r="C70" s="29"/>
      <c r="D70" s="30"/>
      <c r="E70" s="23">
        <v>0</v>
      </c>
      <c r="F70" s="24"/>
      <c r="G70" s="24"/>
      <c r="H70" s="5">
        <f t="shared" si="0"/>
        <v>0</v>
      </c>
      <c r="I70" s="1"/>
      <c r="J70" s="23">
        <v>0</v>
      </c>
      <c r="K70" s="1"/>
      <c r="L70" s="25">
        <v>0</v>
      </c>
      <c r="M70" s="26">
        <v>0</v>
      </c>
      <c r="N70" s="26">
        <v>0</v>
      </c>
      <c r="O70" s="26">
        <v>0</v>
      </c>
      <c r="P70" s="26">
        <v>0</v>
      </c>
      <c r="Q70" s="26">
        <v>0</v>
      </c>
      <c r="R70" s="26">
        <v>0</v>
      </c>
      <c r="S70" s="26">
        <v>0</v>
      </c>
      <c r="T70" s="27">
        <f t="shared" si="1"/>
        <v>0</v>
      </c>
      <c r="U70" s="1"/>
      <c r="V70" s="28">
        <f t="shared" si="2"/>
        <v>0</v>
      </c>
      <c r="W70" s="1"/>
      <c r="X70" s="1"/>
      <c r="Y70" s="1"/>
      <c r="Z70" s="1"/>
    </row>
    <row r="71" spans="1:26" ht="18" customHeight="1">
      <c r="A71" s="20" t="s">
        <v>67</v>
      </c>
      <c r="B71" s="20" t="s">
        <v>67</v>
      </c>
      <c r="C71" s="21"/>
      <c r="D71" s="22"/>
      <c r="E71" s="23">
        <v>0</v>
      </c>
      <c r="F71" s="24"/>
      <c r="G71" s="24"/>
      <c r="H71" s="5">
        <f t="shared" si="0"/>
        <v>0</v>
      </c>
      <c r="I71" s="1"/>
      <c r="J71" s="23">
        <v>0</v>
      </c>
      <c r="K71" s="1"/>
      <c r="L71" s="25">
        <v>0</v>
      </c>
      <c r="M71" s="26">
        <v>0</v>
      </c>
      <c r="N71" s="26">
        <v>0</v>
      </c>
      <c r="O71" s="26">
        <v>0</v>
      </c>
      <c r="P71" s="26">
        <v>0</v>
      </c>
      <c r="Q71" s="26">
        <v>0</v>
      </c>
      <c r="R71" s="26">
        <v>0</v>
      </c>
      <c r="S71" s="26">
        <v>0</v>
      </c>
      <c r="T71" s="27">
        <f t="shared" si="1"/>
        <v>0</v>
      </c>
      <c r="U71" s="1"/>
      <c r="V71" s="28">
        <f t="shared" si="2"/>
        <v>0</v>
      </c>
      <c r="W71" s="1"/>
      <c r="X71" s="1"/>
      <c r="Y71" s="1"/>
      <c r="Z71" s="1"/>
    </row>
    <row r="72" spans="1:26" ht="18" customHeight="1">
      <c r="A72" s="20" t="s">
        <v>67</v>
      </c>
      <c r="B72" s="20" t="s">
        <v>67</v>
      </c>
      <c r="C72" s="29"/>
      <c r="D72" s="30"/>
      <c r="E72" s="23">
        <v>0</v>
      </c>
      <c r="F72" s="24"/>
      <c r="G72" s="24"/>
      <c r="H72" s="5">
        <f t="shared" si="0"/>
        <v>0</v>
      </c>
      <c r="I72" s="1"/>
      <c r="J72" s="23">
        <v>0</v>
      </c>
      <c r="K72" s="1"/>
      <c r="L72" s="25">
        <v>0</v>
      </c>
      <c r="M72" s="26">
        <v>0</v>
      </c>
      <c r="N72" s="26">
        <v>0</v>
      </c>
      <c r="O72" s="26">
        <v>0</v>
      </c>
      <c r="P72" s="26">
        <v>0</v>
      </c>
      <c r="Q72" s="26">
        <v>0</v>
      </c>
      <c r="R72" s="26">
        <v>0</v>
      </c>
      <c r="S72" s="26">
        <v>0</v>
      </c>
      <c r="T72" s="27">
        <f t="shared" si="1"/>
        <v>0</v>
      </c>
      <c r="U72" s="1"/>
      <c r="V72" s="28">
        <f t="shared" si="2"/>
        <v>0</v>
      </c>
      <c r="W72" s="1"/>
      <c r="X72" s="1"/>
      <c r="Y72" s="1"/>
      <c r="Z72" s="1"/>
    </row>
    <row r="73" spans="1:26" ht="18" customHeight="1">
      <c r="A73" s="20" t="s">
        <v>67</v>
      </c>
      <c r="B73" s="20" t="s">
        <v>67</v>
      </c>
      <c r="C73" s="21"/>
      <c r="D73" s="22"/>
      <c r="E73" s="23">
        <v>0</v>
      </c>
      <c r="F73" s="24"/>
      <c r="G73" s="24"/>
      <c r="H73" s="5">
        <f t="shared" si="0"/>
        <v>0</v>
      </c>
      <c r="I73" s="1"/>
      <c r="J73" s="23">
        <v>0</v>
      </c>
      <c r="K73" s="1"/>
      <c r="L73" s="25">
        <v>0</v>
      </c>
      <c r="M73" s="26">
        <v>0</v>
      </c>
      <c r="N73" s="26">
        <v>0</v>
      </c>
      <c r="O73" s="26">
        <v>0</v>
      </c>
      <c r="P73" s="26">
        <v>0</v>
      </c>
      <c r="Q73" s="26">
        <v>0</v>
      </c>
      <c r="R73" s="26">
        <v>0</v>
      </c>
      <c r="S73" s="26">
        <v>0</v>
      </c>
      <c r="T73" s="27">
        <f t="shared" si="1"/>
        <v>0</v>
      </c>
      <c r="U73" s="1"/>
      <c r="V73" s="28">
        <f t="shared" si="2"/>
        <v>0</v>
      </c>
      <c r="W73" s="1"/>
      <c r="X73" s="1"/>
      <c r="Y73" s="1"/>
      <c r="Z73" s="1"/>
    </row>
    <row r="74" spans="1:26" ht="18" customHeight="1">
      <c r="A74" s="20" t="s">
        <v>67</v>
      </c>
      <c r="B74" s="20" t="s">
        <v>67</v>
      </c>
      <c r="C74" s="29"/>
      <c r="D74" s="30"/>
      <c r="E74" s="23">
        <v>0</v>
      </c>
      <c r="F74" s="24"/>
      <c r="G74" s="24"/>
      <c r="H74" s="5">
        <f t="shared" si="0"/>
        <v>0</v>
      </c>
      <c r="I74" s="1"/>
      <c r="J74" s="23">
        <v>0</v>
      </c>
      <c r="K74" s="1"/>
      <c r="L74" s="25">
        <v>0</v>
      </c>
      <c r="M74" s="26">
        <v>0</v>
      </c>
      <c r="N74" s="26">
        <v>0</v>
      </c>
      <c r="O74" s="26">
        <v>0</v>
      </c>
      <c r="P74" s="26">
        <v>0</v>
      </c>
      <c r="Q74" s="26">
        <v>0</v>
      </c>
      <c r="R74" s="26">
        <v>0</v>
      </c>
      <c r="S74" s="26">
        <v>0</v>
      </c>
      <c r="T74" s="27">
        <f t="shared" si="1"/>
        <v>0</v>
      </c>
      <c r="U74" s="1"/>
      <c r="V74" s="28">
        <f t="shared" si="2"/>
        <v>0</v>
      </c>
      <c r="W74" s="1"/>
      <c r="X74" s="1"/>
      <c r="Y74" s="1"/>
      <c r="Z74" s="1"/>
    </row>
    <row r="75" spans="1:26" ht="18" customHeight="1">
      <c r="A75" s="20" t="s">
        <v>67</v>
      </c>
      <c r="B75" s="20" t="s">
        <v>67</v>
      </c>
      <c r="C75" s="21"/>
      <c r="D75" s="22"/>
      <c r="E75" s="23">
        <v>0</v>
      </c>
      <c r="F75" s="24"/>
      <c r="G75" s="24"/>
      <c r="H75" s="5">
        <f t="shared" si="0"/>
        <v>0</v>
      </c>
      <c r="I75" s="1"/>
      <c r="J75" s="23">
        <v>0</v>
      </c>
      <c r="K75" s="1"/>
      <c r="L75" s="25">
        <v>0</v>
      </c>
      <c r="M75" s="26">
        <v>0</v>
      </c>
      <c r="N75" s="26">
        <v>0</v>
      </c>
      <c r="O75" s="26">
        <v>0</v>
      </c>
      <c r="P75" s="26">
        <v>0</v>
      </c>
      <c r="Q75" s="26">
        <v>0</v>
      </c>
      <c r="R75" s="26">
        <v>0</v>
      </c>
      <c r="S75" s="26">
        <v>0</v>
      </c>
      <c r="T75" s="27">
        <f t="shared" si="1"/>
        <v>0</v>
      </c>
      <c r="U75" s="1"/>
      <c r="V75" s="28">
        <f t="shared" si="2"/>
        <v>0</v>
      </c>
      <c r="W75" s="1"/>
      <c r="X75" s="1"/>
      <c r="Y75" s="1"/>
      <c r="Z75" s="1"/>
    </row>
    <row r="76" spans="1:26" ht="18" customHeight="1">
      <c r="A76" s="20" t="s">
        <v>67</v>
      </c>
      <c r="B76" s="20" t="s">
        <v>67</v>
      </c>
      <c r="C76" s="29"/>
      <c r="D76" s="30"/>
      <c r="E76" s="23">
        <v>0</v>
      </c>
      <c r="F76" s="24"/>
      <c r="G76" s="24"/>
      <c r="H76" s="5">
        <f t="shared" si="0"/>
        <v>0</v>
      </c>
      <c r="I76" s="1"/>
      <c r="J76" s="23">
        <v>0</v>
      </c>
      <c r="K76" s="1"/>
      <c r="L76" s="25">
        <v>0</v>
      </c>
      <c r="M76" s="26">
        <v>0</v>
      </c>
      <c r="N76" s="26">
        <v>0</v>
      </c>
      <c r="O76" s="26">
        <v>0</v>
      </c>
      <c r="P76" s="26">
        <v>0</v>
      </c>
      <c r="Q76" s="26">
        <v>0</v>
      </c>
      <c r="R76" s="26">
        <v>0</v>
      </c>
      <c r="S76" s="26">
        <v>0</v>
      </c>
      <c r="T76" s="27">
        <f t="shared" si="1"/>
        <v>0</v>
      </c>
      <c r="U76" s="1"/>
      <c r="V76" s="28">
        <f t="shared" si="2"/>
        <v>0</v>
      </c>
      <c r="W76" s="1"/>
      <c r="X76" s="1"/>
      <c r="Y76" s="1"/>
      <c r="Z76" s="1"/>
    </row>
    <row r="77" spans="1:26" ht="18" customHeight="1">
      <c r="A77" s="20" t="s">
        <v>67</v>
      </c>
      <c r="B77" s="20" t="s">
        <v>67</v>
      </c>
      <c r="C77" s="29"/>
      <c r="D77" s="30"/>
      <c r="E77" s="23">
        <v>0</v>
      </c>
      <c r="F77" s="24"/>
      <c r="G77" s="24"/>
      <c r="H77" s="5">
        <f t="shared" si="0"/>
        <v>0</v>
      </c>
      <c r="I77" s="1"/>
      <c r="J77" s="23">
        <v>0</v>
      </c>
      <c r="K77" s="1"/>
      <c r="L77" s="25">
        <v>0</v>
      </c>
      <c r="M77" s="26">
        <v>0</v>
      </c>
      <c r="N77" s="26">
        <v>0</v>
      </c>
      <c r="O77" s="26">
        <v>0</v>
      </c>
      <c r="P77" s="26">
        <v>0</v>
      </c>
      <c r="Q77" s="26">
        <v>0</v>
      </c>
      <c r="R77" s="26">
        <v>0</v>
      </c>
      <c r="S77" s="26">
        <v>0</v>
      </c>
      <c r="T77" s="27">
        <f t="shared" si="1"/>
        <v>0</v>
      </c>
      <c r="U77" s="1"/>
      <c r="V77" s="28">
        <f t="shared" si="2"/>
        <v>0</v>
      </c>
      <c r="W77" s="1"/>
      <c r="X77" s="1"/>
      <c r="Y77" s="1"/>
      <c r="Z77" s="1"/>
    </row>
    <row r="78" spans="1:26" ht="18" customHeight="1">
      <c r="A78" s="20" t="s">
        <v>67</v>
      </c>
      <c r="B78" s="20" t="s">
        <v>67</v>
      </c>
      <c r="C78" s="29"/>
      <c r="D78" s="30"/>
      <c r="E78" s="23">
        <v>0</v>
      </c>
      <c r="F78" s="24"/>
      <c r="G78" s="24"/>
      <c r="H78" s="5">
        <f t="shared" si="0"/>
        <v>0</v>
      </c>
      <c r="I78" s="1"/>
      <c r="J78" s="23">
        <v>0</v>
      </c>
      <c r="K78" s="1"/>
      <c r="L78" s="25">
        <v>0</v>
      </c>
      <c r="M78" s="26">
        <v>0</v>
      </c>
      <c r="N78" s="26">
        <v>0</v>
      </c>
      <c r="O78" s="26">
        <v>0</v>
      </c>
      <c r="P78" s="26">
        <v>0</v>
      </c>
      <c r="Q78" s="26">
        <v>0</v>
      </c>
      <c r="R78" s="26">
        <v>0</v>
      </c>
      <c r="S78" s="26">
        <v>0</v>
      </c>
      <c r="T78" s="27">
        <f t="shared" si="1"/>
        <v>0</v>
      </c>
      <c r="U78" s="1"/>
      <c r="V78" s="28">
        <f t="shared" si="2"/>
        <v>0</v>
      </c>
      <c r="W78" s="1"/>
      <c r="X78" s="1"/>
      <c r="Y78" s="1"/>
      <c r="Z78" s="1"/>
    </row>
    <row r="79" spans="1:26" ht="18" customHeight="1">
      <c r="A79" s="20" t="s">
        <v>67</v>
      </c>
      <c r="B79" s="20" t="s">
        <v>67</v>
      </c>
      <c r="C79" s="29"/>
      <c r="D79" s="30"/>
      <c r="E79" s="23">
        <v>0</v>
      </c>
      <c r="F79" s="24"/>
      <c r="G79" s="24"/>
      <c r="H79" s="5">
        <f t="shared" si="0"/>
        <v>0</v>
      </c>
      <c r="I79" s="1"/>
      <c r="J79" s="23">
        <v>0</v>
      </c>
      <c r="K79" s="1"/>
      <c r="L79" s="25">
        <v>0</v>
      </c>
      <c r="M79" s="26">
        <v>0</v>
      </c>
      <c r="N79" s="26">
        <v>0</v>
      </c>
      <c r="O79" s="26">
        <v>0</v>
      </c>
      <c r="P79" s="26">
        <v>0</v>
      </c>
      <c r="Q79" s="26">
        <v>0</v>
      </c>
      <c r="R79" s="26">
        <v>0</v>
      </c>
      <c r="S79" s="26">
        <v>0</v>
      </c>
      <c r="T79" s="27">
        <f t="shared" si="1"/>
        <v>0</v>
      </c>
      <c r="U79" s="1"/>
      <c r="V79" s="28">
        <f t="shared" si="2"/>
        <v>0</v>
      </c>
      <c r="W79" s="1"/>
      <c r="X79" s="1"/>
      <c r="Y79" s="1"/>
      <c r="Z79" s="1"/>
    </row>
    <row r="80" spans="1:26" ht="18" customHeight="1">
      <c r="A80" s="20" t="s">
        <v>67</v>
      </c>
      <c r="B80" s="20" t="s">
        <v>67</v>
      </c>
      <c r="C80" s="29"/>
      <c r="D80" s="30"/>
      <c r="E80" s="23">
        <v>0</v>
      </c>
      <c r="F80" s="24"/>
      <c r="G80" s="24"/>
      <c r="H80" s="5">
        <f t="shared" si="0"/>
        <v>0</v>
      </c>
      <c r="I80" s="1"/>
      <c r="J80" s="23">
        <v>0</v>
      </c>
      <c r="K80" s="1"/>
      <c r="L80" s="25">
        <v>0</v>
      </c>
      <c r="M80" s="26">
        <v>0</v>
      </c>
      <c r="N80" s="26">
        <v>0</v>
      </c>
      <c r="O80" s="26">
        <v>0</v>
      </c>
      <c r="P80" s="26">
        <v>0</v>
      </c>
      <c r="Q80" s="26">
        <v>0</v>
      </c>
      <c r="R80" s="26">
        <v>0</v>
      </c>
      <c r="S80" s="26">
        <v>0</v>
      </c>
      <c r="T80" s="27">
        <f t="shared" si="1"/>
        <v>0</v>
      </c>
      <c r="U80" s="1"/>
      <c r="V80" s="28">
        <f t="shared" si="2"/>
        <v>0</v>
      </c>
      <c r="W80" s="1"/>
      <c r="X80" s="1"/>
      <c r="Y80" s="1"/>
      <c r="Z80" s="1"/>
    </row>
    <row r="81" spans="1:26" ht="18" customHeight="1">
      <c r="A81" s="20" t="s">
        <v>67</v>
      </c>
      <c r="B81" s="20" t="s">
        <v>67</v>
      </c>
      <c r="C81" s="29"/>
      <c r="D81" s="30"/>
      <c r="E81" s="23">
        <v>0</v>
      </c>
      <c r="F81" s="24"/>
      <c r="G81" s="24"/>
      <c r="H81" s="5">
        <f t="shared" si="0"/>
        <v>0</v>
      </c>
      <c r="I81" s="1"/>
      <c r="J81" s="23">
        <v>0</v>
      </c>
      <c r="K81" s="1"/>
      <c r="L81" s="25">
        <v>0</v>
      </c>
      <c r="M81" s="26">
        <v>0</v>
      </c>
      <c r="N81" s="26">
        <v>0</v>
      </c>
      <c r="O81" s="26">
        <v>0</v>
      </c>
      <c r="P81" s="26">
        <v>0</v>
      </c>
      <c r="Q81" s="26">
        <v>0</v>
      </c>
      <c r="R81" s="26">
        <v>0</v>
      </c>
      <c r="S81" s="26">
        <v>0</v>
      </c>
      <c r="T81" s="27">
        <f t="shared" si="1"/>
        <v>0</v>
      </c>
      <c r="U81" s="1"/>
      <c r="V81" s="28">
        <f t="shared" si="2"/>
        <v>0</v>
      </c>
      <c r="W81" s="1"/>
      <c r="X81" s="1"/>
      <c r="Y81" s="1"/>
      <c r="Z81" s="1"/>
    </row>
    <row r="82" spans="1:26" ht="18" customHeight="1">
      <c r="A82" s="20" t="s">
        <v>67</v>
      </c>
      <c r="B82" s="20" t="s">
        <v>67</v>
      </c>
      <c r="C82" s="29"/>
      <c r="D82" s="30"/>
      <c r="E82" s="23">
        <v>0</v>
      </c>
      <c r="F82" s="24"/>
      <c r="G82" s="24"/>
      <c r="H82" s="5">
        <f t="shared" si="0"/>
        <v>0</v>
      </c>
      <c r="I82" s="1"/>
      <c r="J82" s="23">
        <v>0</v>
      </c>
      <c r="K82" s="1"/>
      <c r="L82" s="25">
        <v>0</v>
      </c>
      <c r="M82" s="26">
        <v>0</v>
      </c>
      <c r="N82" s="26">
        <v>0</v>
      </c>
      <c r="O82" s="26">
        <v>0</v>
      </c>
      <c r="P82" s="26">
        <v>0</v>
      </c>
      <c r="Q82" s="26">
        <v>0</v>
      </c>
      <c r="R82" s="26">
        <v>0</v>
      </c>
      <c r="S82" s="26">
        <v>0</v>
      </c>
      <c r="T82" s="27">
        <f t="shared" si="1"/>
        <v>0</v>
      </c>
      <c r="U82" s="1"/>
      <c r="V82" s="28">
        <f t="shared" si="2"/>
        <v>0</v>
      </c>
      <c r="W82" s="1"/>
      <c r="X82" s="1"/>
      <c r="Y82" s="1"/>
      <c r="Z82" s="1"/>
    </row>
    <row r="83" spans="1:26" ht="18" customHeight="1">
      <c r="A83" s="20" t="s">
        <v>67</v>
      </c>
      <c r="B83" s="20" t="s">
        <v>67</v>
      </c>
      <c r="C83" s="29"/>
      <c r="D83" s="30"/>
      <c r="E83" s="23">
        <v>0</v>
      </c>
      <c r="F83" s="24"/>
      <c r="G83" s="24"/>
      <c r="H83" s="5">
        <f t="shared" si="0"/>
        <v>0</v>
      </c>
      <c r="I83" s="1"/>
      <c r="J83" s="23">
        <v>0</v>
      </c>
      <c r="K83" s="1"/>
      <c r="L83" s="25">
        <v>0</v>
      </c>
      <c r="M83" s="26">
        <v>0</v>
      </c>
      <c r="N83" s="26">
        <v>0</v>
      </c>
      <c r="O83" s="26">
        <v>0</v>
      </c>
      <c r="P83" s="26">
        <v>0</v>
      </c>
      <c r="Q83" s="26">
        <v>0</v>
      </c>
      <c r="R83" s="26">
        <v>0</v>
      </c>
      <c r="S83" s="26">
        <v>0</v>
      </c>
      <c r="T83" s="27">
        <f t="shared" si="1"/>
        <v>0</v>
      </c>
      <c r="U83" s="1"/>
      <c r="V83" s="28">
        <f t="shared" si="2"/>
        <v>0</v>
      </c>
      <c r="W83" s="1"/>
      <c r="X83" s="1"/>
      <c r="Y83" s="1"/>
      <c r="Z83" s="1"/>
    </row>
    <row r="84" spans="1:26" ht="18" customHeight="1">
      <c r="A84" s="20" t="s">
        <v>67</v>
      </c>
      <c r="B84" s="20" t="s">
        <v>67</v>
      </c>
      <c r="C84" s="29"/>
      <c r="D84" s="30"/>
      <c r="E84" s="23">
        <v>0</v>
      </c>
      <c r="F84" s="24"/>
      <c r="G84" s="24"/>
      <c r="H84" s="5">
        <f t="shared" si="0"/>
        <v>0</v>
      </c>
      <c r="I84" s="1"/>
      <c r="J84" s="23">
        <v>0</v>
      </c>
      <c r="K84" s="1"/>
      <c r="L84" s="25">
        <v>0</v>
      </c>
      <c r="M84" s="26">
        <v>0</v>
      </c>
      <c r="N84" s="26">
        <v>0</v>
      </c>
      <c r="O84" s="26">
        <v>0</v>
      </c>
      <c r="P84" s="26">
        <v>0</v>
      </c>
      <c r="Q84" s="26">
        <v>0</v>
      </c>
      <c r="R84" s="26">
        <v>0</v>
      </c>
      <c r="S84" s="26">
        <v>0</v>
      </c>
      <c r="T84" s="27">
        <f t="shared" si="1"/>
        <v>0</v>
      </c>
      <c r="U84" s="1"/>
      <c r="V84" s="28">
        <f t="shared" si="2"/>
        <v>0</v>
      </c>
      <c r="W84" s="1"/>
      <c r="X84" s="1"/>
      <c r="Y84" s="1"/>
      <c r="Z84" s="1"/>
    </row>
    <row r="85" spans="1:26" ht="18" customHeight="1">
      <c r="A85" s="20" t="s">
        <v>67</v>
      </c>
      <c r="B85" s="20" t="s">
        <v>67</v>
      </c>
      <c r="C85" s="29"/>
      <c r="D85" s="30"/>
      <c r="E85" s="23">
        <v>0</v>
      </c>
      <c r="F85" s="24"/>
      <c r="G85" s="24"/>
      <c r="H85" s="5">
        <f t="shared" si="0"/>
        <v>0</v>
      </c>
      <c r="I85" s="1"/>
      <c r="J85" s="23">
        <v>0</v>
      </c>
      <c r="K85" s="1"/>
      <c r="L85" s="25">
        <v>0</v>
      </c>
      <c r="M85" s="26">
        <v>0</v>
      </c>
      <c r="N85" s="26">
        <v>0</v>
      </c>
      <c r="O85" s="26">
        <v>0</v>
      </c>
      <c r="P85" s="26">
        <v>0</v>
      </c>
      <c r="Q85" s="26">
        <v>0</v>
      </c>
      <c r="R85" s="26">
        <v>0</v>
      </c>
      <c r="S85" s="26">
        <v>0</v>
      </c>
      <c r="T85" s="27">
        <f t="shared" si="1"/>
        <v>0</v>
      </c>
      <c r="U85" s="1"/>
      <c r="V85" s="28">
        <f t="shared" si="2"/>
        <v>0</v>
      </c>
      <c r="W85" s="1"/>
      <c r="X85" s="1"/>
      <c r="Y85" s="1"/>
      <c r="Z85" s="1"/>
    </row>
    <row r="86" spans="1:26" ht="18" customHeight="1">
      <c r="A86" s="20" t="s">
        <v>67</v>
      </c>
      <c r="B86" s="20" t="s">
        <v>67</v>
      </c>
      <c r="C86" s="29"/>
      <c r="D86" s="30"/>
      <c r="E86" s="23">
        <v>0</v>
      </c>
      <c r="F86" s="24"/>
      <c r="G86" s="24"/>
      <c r="H86" s="5">
        <f t="shared" si="0"/>
        <v>0</v>
      </c>
      <c r="I86" s="1"/>
      <c r="J86" s="23">
        <v>0</v>
      </c>
      <c r="K86" s="1"/>
      <c r="L86" s="25">
        <v>0</v>
      </c>
      <c r="M86" s="26">
        <v>0</v>
      </c>
      <c r="N86" s="26">
        <v>0</v>
      </c>
      <c r="O86" s="26">
        <v>0</v>
      </c>
      <c r="P86" s="26">
        <v>0</v>
      </c>
      <c r="Q86" s="26">
        <v>0</v>
      </c>
      <c r="R86" s="26">
        <v>0</v>
      </c>
      <c r="S86" s="26">
        <v>0</v>
      </c>
      <c r="T86" s="27">
        <f t="shared" si="1"/>
        <v>0</v>
      </c>
      <c r="U86" s="1"/>
      <c r="V86" s="28">
        <f t="shared" si="2"/>
        <v>0</v>
      </c>
      <c r="W86" s="1"/>
      <c r="X86" s="1"/>
      <c r="Y86" s="1"/>
      <c r="Z86" s="1"/>
    </row>
    <row r="87" spans="1:26" ht="18" customHeight="1">
      <c r="A87" s="20" t="s">
        <v>67</v>
      </c>
      <c r="B87" s="20" t="s">
        <v>67</v>
      </c>
      <c r="C87" s="29"/>
      <c r="D87" s="30"/>
      <c r="E87" s="23">
        <v>0</v>
      </c>
      <c r="F87" s="24"/>
      <c r="G87" s="24"/>
      <c r="H87" s="5">
        <f t="shared" si="0"/>
        <v>0</v>
      </c>
      <c r="I87" s="1"/>
      <c r="J87" s="23">
        <v>0</v>
      </c>
      <c r="K87" s="1"/>
      <c r="L87" s="25">
        <v>0</v>
      </c>
      <c r="M87" s="26">
        <v>0</v>
      </c>
      <c r="N87" s="26">
        <v>0</v>
      </c>
      <c r="O87" s="26">
        <v>0</v>
      </c>
      <c r="P87" s="26">
        <v>0</v>
      </c>
      <c r="Q87" s="26">
        <v>0</v>
      </c>
      <c r="R87" s="26">
        <v>0</v>
      </c>
      <c r="S87" s="26">
        <v>0</v>
      </c>
      <c r="T87" s="27">
        <f t="shared" si="1"/>
        <v>0</v>
      </c>
      <c r="U87" s="1"/>
      <c r="V87" s="28">
        <f t="shared" si="2"/>
        <v>0</v>
      </c>
      <c r="W87" s="1"/>
      <c r="X87" s="1"/>
      <c r="Y87" s="1"/>
      <c r="Z87" s="1"/>
    </row>
    <row r="88" spans="1:26" ht="18" customHeight="1">
      <c r="A88" s="20" t="s">
        <v>67</v>
      </c>
      <c r="B88" s="20" t="s">
        <v>67</v>
      </c>
      <c r="C88" s="29"/>
      <c r="D88" s="30"/>
      <c r="E88" s="23">
        <v>0</v>
      </c>
      <c r="F88" s="24"/>
      <c r="G88" s="24"/>
      <c r="H88" s="5">
        <f t="shared" si="0"/>
        <v>0</v>
      </c>
      <c r="I88" s="1"/>
      <c r="J88" s="23">
        <v>0</v>
      </c>
      <c r="K88" s="1"/>
      <c r="L88" s="25">
        <v>0</v>
      </c>
      <c r="M88" s="26">
        <v>0</v>
      </c>
      <c r="N88" s="26">
        <v>0</v>
      </c>
      <c r="O88" s="26">
        <v>0</v>
      </c>
      <c r="P88" s="26">
        <v>0</v>
      </c>
      <c r="Q88" s="26">
        <v>0</v>
      </c>
      <c r="R88" s="26">
        <v>0</v>
      </c>
      <c r="S88" s="26">
        <v>0</v>
      </c>
      <c r="T88" s="27">
        <f t="shared" si="1"/>
        <v>0</v>
      </c>
      <c r="U88" s="1"/>
      <c r="V88" s="28">
        <f t="shared" si="2"/>
        <v>0</v>
      </c>
      <c r="W88" s="1"/>
      <c r="X88" s="1"/>
      <c r="Y88" s="1"/>
      <c r="Z88" s="1"/>
    </row>
    <row r="89" spans="1:26" ht="18" customHeight="1">
      <c r="A89" s="20" t="s">
        <v>67</v>
      </c>
      <c r="B89" s="20" t="s">
        <v>67</v>
      </c>
      <c r="C89" s="29"/>
      <c r="D89" s="30"/>
      <c r="E89" s="23">
        <v>0</v>
      </c>
      <c r="F89" s="24"/>
      <c r="G89" s="24"/>
      <c r="H89" s="5">
        <f t="shared" si="0"/>
        <v>0</v>
      </c>
      <c r="I89" s="1"/>
      <c r="J89" s="23">
        <v>0</v>
      </c>
      <c r="K89" s="1"/>
      <c r="L89" s="25">
        <v>0</v>
      </c>
      <c r="M89" s="26">
        <v>0</v>
      </c>
      <c r="N89" s="26">
        <v>0</v>
      </c>
      <c r="O89" s="26">
        <v>0</v>
      </c>
      <c r="P89" s="26">
        <v>0</v>
      </c>
      <c r="Q89" s="26">
        <v>0</v>
      </c>
      <c r="R89" s="26">
        <v>0</v>
      </c>
      <c r="S89" s="26">
        <v>0</v>
      </c>
      <c r="T89" s="27">
        <f t="shared" si="1"/>
        <v>0</v>
      </c>
      <c r="U89" s="1"/>
      <c r="V89" s="28">
        <f t="shared" si="2"/>
        <v>0</v>
      </c>
      <c r="W89" s="1"/>
      <c r="X89" s="1"/>
      <c r="Y89" s="1"/>
      <c r="Z89" s="1"/>
    </row>
    <row r="90" spans="1:26" ht="18" customHeight="1">
      <c r="A90" s="20" t="s">
        <v>67</v>
      </c>
      <c r="B90" s="20" t="s">
        <v>67</v>
      </c>
      <c r="C90" s="29"/>
      <c r="D90" s="30"/>
      <c r="E90" s="23">
        <v>0</v>
      </c>
      <c r="F90" s="24"/>
      <c r="G90" s="24"/>
      <c r="H90" s="5">
        <f t="shared" si="0"/>
        <v>0</v>
      </c>
      <c r="I90" s="1"/>
      <c r="J90" s="23">
        <v>0</v>
      </c>
      <c r="K90" s="1"/>
      <c r="L90" s="25">
        <v>0</v>
      </c>
      <c r="M90" s="26">
        <v>0</v>
      </c>
      <c r="N90" s="26">
        <v>0</v>
      </c>
      <c r="O90" s="26">
        <v>0</v>
      </c>
      <c r="P90" s="26">
        <v>0</v>
      </c>
      <c r="Q90" s="26">
        <v>0</v>
      </c>
      <c r="R90" s="26">
        <v>0</v>
      </c>
      <c r="S90" s="26">
        <v>0</v>
      </c>
      <c r="T90" s="27">
        <f t="shared" si="1"/>
        <v>0</v>
      </c>
      <c r="U90" s="1"/>
      <c r="V90" s="28">
        <f t="shared" si="2"/>
        <v>0</v>
      </c>
      <c r="W90" s="1"/>
      <c r="X90" s="1"/>
      <c r="Y90" s="1"/>
      <c r="Z90" s="1"/>
    </row>
    <row r="91" spans="1:26" ht="18" customHeight="1">
      <c r="A91" s="20" t="s">
        <v>67</v>
      </c>
      <c r="B91" s="20" t="s">
        <v>67</v>
      </c>
      <c r="C91" s="29"/>
      <c r="D91" s="30"/>
      <c r="E91" s="23">
        <v>0</v>
      </c>
      <c r="F91" s="24"/>
      <c r="G91" s="24"/>
      <c r="H91" s="5">
        <f t="shared" si="0"/>
        <v>0</v>
      </c>
      <c r="I91" s="1"/>
      <c r="J91" s="23">
        <v>0</v>
      </c>
      <c r="K91" s="1"/>
      <c r="L91" s="25">
        <v>0</v>
      </c>
      <c r="M91" s="26">
        <v>0</v>
      </c>
      <c r="N91" s="26">
        <v>0</v>
      </c>
      <c r="O91" s="26">
        <v>0</v>
      </c>
      <c r="P91" s="26">
        <v>0</v>
      </c>
      <c r="Q91" s="26">
        <v>0</v>
      </c>
      <c r="R91" s="26">
        <v>0</v>
      </c>
      <c r="S91" s="26">
        <v>0</v>
      </c>
      <c r="T91" s="27">
        <f t="shared" si="1"/>
        <v>0</v>
      </c>
      <c r="U91" s="1"/>
      <c r="V91" s="28">
        <f t="shared" si="2"/>
        <v>0</v>
      </c>
      <c r="W91" s="1"/>
      <c r="X91" s="1"/>
      <c r="Y91" s="1"/>
      <c r="Z91" s="1"/>
    </row>
    <row r="92" spans="1:26" ht="18" customHeight="1">
      <c r="A92" s="20" t="s">
        <v>67</v>
      </c>
      <c r="B92" s="20" t="s">
        <v>67</v>
      </c>
      <c r="C92" s="29"/>
      <c r="D92" s="30"/>
      <c r="E92" s="23">
        <v>0</v>
      </c>
      <c r="F92" s="24"/>
      <c r="G92" s="24"/>
      <c r="H92" s="5">
        <f t="shared" si="0"/>
        <v>0</v>
      </c>
      <c r="I92" s="1"/>
      <c r="J92" s="23">
        <v>0</v>
      </c>
      <c r="K92" s="1"/>
      <c r="L92" s="25">
        <v>0</v>
      </c>
      <c r="M92" s="26">
        <v>0</v>
      </c>
      <c r="N92" s="26">
        <v>0</v>
      </c>
      <c r="O92" s="26">
        <v>0</v>
      </c>
      <c r="P92" s="26">
        <v>0</v>
      </c>
      <c r="Q92" s="26">
        <v>0</v>
      </c>
      <c r="R92" s="26">
        <v>0</v>
      </c>
      <c r="S92" s="26">
        <v>0</v>
      </c>
      <c r="T92" s="27">
        <f t="shared" si="1"/>
        <v>0</v>
      </c>
      <c r="U92" s="1"/>
      <c r="V92" s="28">
        <f t="shared" si="2"/>
        <v>0</v>
      </c>
      <c r="W92" s="1"/>
      <c r="X92" s="1"/>
      <c r="Y92" s="1"/>
      <c r="Z92" s="1"/>
    </row>
    <row r="93" spans="1:26" ht="18" customHeight="1">
      <c r="A93" s="20" t="s">
        <v>67</v>
      </c>
      <c r="B93" s="20" t="s">
        <v>67</v>
      </c>
      <c r="C93" s="29"/>
      <c r="D93" s="30"/>
      <c r="E93" s="23">
        <v>0</v>
      </c>
      <c r="F93" s="24"/>
      <c r="G93" s="24"/>
      <c r="H93" s="5">
        <f t="shared" si="0"/>
        <v>0</v>
      </c>
      <c r="I93" s="1"/>
      <c r="J93" s="23">
        <v>0</v>
      </c>
      <c r="K93" s="1"/>
      <c r="L93" s="25">
        <v>0</v>
      </c>
      <c r="M93" s="26">
        <v>0</v>
      </c>
      <c r="N93" s="26">
        <v>0</v>
      </c>
      <c r="O93" s="26">
        <v>0</v>
      </c>
      <c r="P93" s="26">
        <v>0</v>
      </c>
      <c r="Q93" s="26">
        <v>0</v>
      </c>
      <c r="R93" s="26">
        <v>0</v>
      </c>
      <c r="S93" s="26">
        <v>0</v>
      </c>
      <c r="T93" s="27">
        <f t="shared" si="1"/>
        <v>0</v>
      </c>
      <c r="U93" s="1"/>
      <c r="V93" s="28">
        <f t="shared" si="2"/>
        <v>0</v>
      </c>
      <c r="W93" s="1"/>
      <c r="X93" s="1"/>
      <c r="Y93" s="1"/>
      <c r="Z93" s="1"/>
    </row>
    <row r="94" spans="1:26" ht="18" customHeight="1">
      <c r="A94" s="20" t="s">
        <v>67</v>
      </c>
      <c r="B94" s="20" t="s">
        <v>67</v>
      </c>
      <c r="C94" s="29"/>
      <c r="D94" s="30"/>
      <c r="E94" s="23">
        <v>0</v>
      </c>
      <c r="F94" s="24"/>
      <c r="G94" s="24"/>
      <c r="H94" s="5">
        <f t="shared" si="0"/>
        <v>0</v>
      </c>
      <c r="I94" s="1"/>
      <c r="J94" s="23">
        <v>0</v>
      </c>
      <c r="K94" s="1"/>
      <c r="L94" s="25">
        <v>0</v>
      </c>
      <c r="M94" s="26">
        <v>0</v>
      </c>
      <c r="N94" s="26">
        <v>0</v>
      </c>
      <c r="O94" s="26">
        <v>0</v>
      </c>
      <c r="P94" s="26">
        <v>0</v>
      </c>
      <c r="Q94" s="26">
        <v>0</v>
      </c>
      <c r="R94" s="26">
        <v>0</v>
      </c>
      <c r="S94" s="26">
        <v>0</v>
      </c>
      <c r="T94" s="27">
        <f t="shared" si="1"/>
        <v>0</v>
      </c>
      <c r="U94" s="1"/>
      <c r="V94" s="28">
        <f t="shared" si="2"/>
        <v>0</v>
      </c>
      <c r="W94" s="1"/>
      <c r="X94" s="1"/>
      <c r="Y94" s="1"/>
      <c r="Z94" s="1"/>
    </row>
    <row r="95" spans="1:26" ht="18" customHeight="1">
      <c r="A95" s="20" t="s">
        <v>67</v>
      </c>
      <c r="B95" s="20" t="s">
        <v>67</v>
      </c>
      <c r="C95" s="29"/>
      <c r="D95" s="30"/>
      <c r="E95" s="23">
        <v>0</v>
      </c>
      <c r="F95" s="24"/>
      <c r="G95" s="24"/>
      <c r="H95" s="5">
        <f t="shared" si="0"/>
        <v>0</v>
      </c>
      <c r="I95" s="1"/>
      <c r="J95" s="23">
        <v>0</v>
      </c>
      <c r="K95" s="1"/>
      <c r="L95" s="25">
        <v>0</v>
      </c>
      <c r="M95" s="26">
        <v>0</v>
      </c>
      <c r="N95" s="26">
        <v>0</v>
      </c>
      <c r="O95" s="26">
        <v>0</v>
      </c>
      <c r="P95" s="26">
        <v>0</v>
      </c>
      <c r="Q95" s="26">
        <v>0</v>
      </c>
      <c r="R95" s="26">
        <v>0</v>
      </c>
      <c r="S95" s="26">
        <v>0</v>
      </c>
      <c r="T95" s="27">
        <f t="shared" si="1"/>
        <v>0</v>
      </c>
      <c r="U95" s="1"/>
      <c r="V95" s="28">
        <f t="shared" si="2"/>
        <v>0</v>
      </c>
      <c r="W95" s="1"/>
      <c r="X95" s="1"/>
      <c r="Y95" s="1"/>
      <c r="Z95" s="1"/>
    </row>
    <row r="96" spans="1:26" ht="18" customHeight="1">
      <c r="A96" s="20" t="s">
        <v>67</v>
      </c>
      <c r="B96" s="20" t="s">
        <v>67</v>
      </c>
      <c r="C96" s="29"/>
      <c r="D96" s="30"/>
      <c r="E96" s="23">
        <v>0</v>
      </c>
      <c r="F96" s="24"/>
      <c r="G96" s="24"/>
      <c r="H96" s="5">
        <f t="shared" si="0"/>
        <v>0</v>
      </c>
      <c r="I96" s="1"/>
      <c r="J96" s="23">
        <v>0</v>
      </c>
      <c r="K96" s="1"/>
      <c r="L96" s="25">
        <v>0</v>
      </c>
      <c r="M96" s="26">
        <v>0</v>
      </c>
      <c r="N96" s="26">
        <v>0</v>
      </c>
      <c r="O96" s="26">
        <v>0</v>
      </c>
      <c r="P96" s="26">
        <v>0</v>
      </c>
      <c r="Q96" s="26">
        <v>0</v>
      </c>
      <c r="R96" s="26">
        <v>0</v>
      </c>
      <c r="S96" s="26">
        <v>0</v>
      </c>
      <c r="T96" s="27">
        <f t="shared" si="1"/>
        <v>0</v>
      </c>
      <c r="U96" s="1"/>
      <c r="V96" s="28">
        <f t="shared" si="2"/>
        <v>0</v>
      </c>
      <c r="W96" s="1"/>
      <c r="X96" s="1"/>
      <c r="Y96" s="1"/>
      <c r="Z96" s="1"/>
    </row>
    <row r="97" spans="1:26" ht="18" customHeight="1">
      <c r="A97" s="20" t="s">
        <v>67</v>
      </c>
      <c r="B97" s="20" t="s">
        <v>67</v>
      </c>
      <c r="C97" s="29"/>
      <c r="D97" s="30"/>
      <c r="E97" s="23">
        <v>0</v>
      </c>
      <c r="F97" s="24"/>
      <c r="G97" s="24"/>
      <c r="H97" s="5">
        <f t="shared" si="0"/>
        <v>0</v>
      </c>
      <c r="I97" s="1"/>
      <c r="J97" s="23">
        <v>0</v>
      </c>
      <c r="K97" s="1"/>
      <c r="L97" s="25">
        <v>0</v>
      </c>
      <c r="M97" s="26">
        <v>0</v>
      </c>
      <c r="N97" s="26">
        <v>0</v>
      </c>
      <c r="O97" s="26">
        <v>0</v>
      </c>
      <c r="P97" s="26">
        <v>0</v>
      </c>
      <c r="Q97" s="26">
        <v>0</v>
      </c>
      <c r="R97" s="26">
        <v>0</v>
      </c>
      <c r="S97" s="26">
        <v>0</v>
      </c>
      <c r="T97" s="27">
        <f t="shared" si="1"/>
        <v>0</v>
      </c>
      <c r="U97" s="1"/>
      <c r="V97" s="28">
        <f t="shared" si="2"/>
        <v>0</v>
      </c>
      <c r="W97" s="1"/>
      <c r="X97" s="1"/>
      <c r="Y97" s="1"/>
      <c r="Z97" s="1"/>
    </row>
    <row r="98" spans="1:26" ht="18" customHeight="1">
      <c r="A98" s="20" t="s">
        <v>67</v>
      </c>
      <c r="B98" s="20" t="s">
        <v>67</v>
      </c>
      <c r="C98" s="29"/>
      <c r="D98" s="30"/>
      <c r="E98" s="23">
        <v>0</v>
      </c>
      <c r="F98" s="24"/>
      <c r="G98" s="24"/>
      <c r="H98" s="5">
        <f t="shared" si="0"/>
        <v>0</v>
      </c>
      <c r="I98" s="1"/>
      <c r="J98" s="23">
        <v>0</v>
      </c>
      <c r="K98" s="1"/>
      <c r="L98" s="25">
        <v>0</v>
      </c>
      <c r="M98" s="26">
        <v>0</v>
      </c>
      <c r="N98" s="26">
        <v>0</v>
      </c>
      <c r="O98" s="26">
        <v>0</v>
      </c>
      <c r="P98" s="26">
        <v>0</v>
      </c>
      <c r="Q98" s="26">
        <v>0</v>
      </c>
      <c r="R98" s="26">
        <v>0</v>
      </c>
      <c r="S98" s="26">
        <v>0</v>
      </c>
      <c r="T98" s="27">
        <f t="shared" si="1"/>
        <v>0</v>
      </c>
      <c r="U98" s="1"/>
      <c r="V98" s="28">
        <f t="shared" si="2"/>
        <v>0</v>
      </c>
      <c r="W98" s="1"/>
      <c r="X98" s="1"/>
      <c r="Y98" s="1"/>
      <c r="Z98" s="1"/>
    </row>
    <row r="99" spans="1:26" ht="18" customHeight="1">
      <c r="A99" s="20" t="s">
        <v>67</v>
      </c>
      <c r="B99" s="20" t="s">
        <v>67</v>
      </c>
      <c r="C99" s="29"/>
      <c r="D99" s="30"/>
      <c r="E99" s="23">
        <v>0</v>
      </c>
      <c r="F99" s="24"/>
      <c r="G99" s="24"/>
      <c r="H99" s="5">
        <f t="shared" si="0"/>
        <v>0</v>
      </c>
      <c r="I99" s="1"/>
      <c r="J99" s="23">
        <v>0</v>
      </c>
      <c r="K99" s="1"/>
      <c r="L99" s="25">
        <v>0</v>
      </c>
      <c r="M99" s="26">
        <v>0</v>
      </c>
      <c r="N99" s="26">
        <v>0</v>
      </c>
      <c r="O99" s="26">
        <v>0</v>
      </c>
      <c r="P99" s="26">
        <v>0</v>
      </c>
      <c r="Q99" s="26">
        <v>0</v>
      </c>
      <c r="R99" s="26">
        <v>0</v>
      </c>
      <c r="S99" s="26">
        <v>0</v>
      </c>
      <c r="T99" s="27">
        <f t="shared" si="1"/>
        <v>0</v>
      </c>
      <c r="U99" s="1"/>
      <c r="V99" s="28">
        <f t="shared" si="2"/>
        <v>0</v>
      </c>
      <c r="W99" s="1"/>
      <c r="X99" s="1"/>
      <c r="Y99" s="1"/>
      <c r="Z99" s="1"/>
    </row>
    <row r="100" spans="1:26" ht="18" customHeight="1">
      <c r="A100" s="20" t="s">
        <v>67</v>
      </c>
      <c r="B100" s="20" t="s">
        <v>67</v>
      </c>
      <c r="C100" s="29"/>
      <c r="D100" s="30"/>
      <c r="E100" s="23">
        <v>0</v>
      </c>
      <c r="F100" s="24"/>
      <c r="G100" s="24"/>
      <c r="H100" s="5">
        <f t="shared" si="0"/>
        <v>0</v>
      </c>
      <c r="I100" s="1"/>
      <c r="J100" s="23">
        <v>0</v>
      </c>
      <c r="K100" s="1"/>
      <c r="L100" s="25">
        <v>0</v>
      </c>
      <c r="M100" s="26">
        <v>0</v>
      </c>
      <c r="N100" s="26">
        <v>0</v>
      </c>
      <c r="O100" s="26">
        <v>0</v>
      </c>
      <c r="P100" s="26">
        <v>0</v>
      </c>
      <c r="Q100" s="26">
        <v>0</v>
      </c>
      <c r="R100" s="26">
        <v>0</v>
      </c>
      <c r="S100" s="26">
        <v>0</v>
      </c>
      <c r="T100" s="27">
        <f t="shared" si="1"/>
        <v>0</v>
      </c>
      <c r="U100" s="1"/>
      <c r="V100" s="28">
        <f t="shared" si="2"/>
        <v>0</v>
      </c>
      <c r="W100" s="1"/>
      <c r="X100" s="1"/>
      <c r="Y100" s="1"/>
      <c r="Z100" s="1"/>
    </row>
    <row r="101" spans="1:26" ht="18" customHeight="1">
      <c r="A101" s="20" t="s">
        <v>67</v>
      </c>
      <c r="B101" s="20" t="s">
        <v>67</v>
      </c>
      <c r="C101" s="29"/>
      <c r="D101" s="30"/>
      <c r="E101" s="23">
        <v>0</v>
      </c>
      <c r="F101" s="24"/>
      <c r="G101" s="24"/>
      <c r="H101" s="5">
        <f t="shared" si="0"/>
        <v>0</v>
      </c>
      <c r="I101" s="1"/>
      <c r="J101" s="23">
        <v>0</v>
      </c>
      <c r="K101" s="1"/>
      <c r="L101" s="25">
        <v>0</v>
      </c>
      <c r="M101" s="26">
        <v>0</v>
      </c>
      <c r="N101" s="26">
        <v>0</v>
      </c>
      <c r="O101" s="26">
        <v>0</v>
      </c>
      <c r="P101" s="26">
        <v>0</v>
      </c>
      <c r="Q101" s="26">
        <v>0</v>
      </c>
      <c r="R101" s="26">
        <v>0</v>
      </c>
      <c r="S101" s="26">
        <v>0</v>
      </c>
      <c r="T101" s="27">
        <f t="shared" si="1"/>
        <v>0</v>
      </c>
      <c r="U101" s="1"/>
      <c r="V101" s="28">
        <f t="shared" si="2"/>
        <v>0</v>
      </c>
      <c r="W101" s="1"/>
      <c r="X101" s="1"/>
      <c r="Y101" s="1"/>
      <c r="Z101" s="1"/>
    </row>
    <row r="102" spans="1:26" ht="18" customHeight="1">
      <c r="A102" s="20" t="s">
        <v>67</v>
      </c>
      <c r="B102" s="20" t="s">
        <v>67</v>
      </c>
      <c r="C102" s="29"/>
      <c r="D102" s="30"/>
      <c r="E102" s="23">
        <v>0</v>
      </c>
      <c r="F102" s="24"/>
      <c r="G102" s="24"/>
      <c r="H102" s="5">
        <f t="shared" si="0"/>
        <v>0</v>
      </c>
      <c r="I102" s="1"/>
      <c r="J102" s="23">
        <v>0</v>
      </c>
      <c r="K102" s="1"/>
      <c r="L102" s="25">
        <v>0</v>
      </c>
      <c r="M102" s="26">
        <v>0</v>
      </c>
      <c r="N102" s="26">
        <v>0</v>
      </c>
      <c r="O102" s="26">
        <v>0</v>
      </c>
      <c r="P102" s="26">
        <v>0</v>
      </c>
      <c r="Q102" s="26">
        <v>0</v>
      </c>
      <c r="R102" s="26">
        <v>0</v>
      </c>
      <c r="S102" s="26">
        <v>0</v>
      </c>
      <c r="T102" s="27">
        <f t="shared" si="1"/>
        <v>0</v>
      </c>
      <c r="U102" s="1"/>
      <c r="V102" s="28">
        <f t="shared" si="2"/>
        <v>0</v>
      </c>
      <c r="W102" s="1"/>
      <c r="X102" s="1"/>
      <c r="Y102" s="1"/>
      <c r="Z102" s="1"/>
    </row>
    <row r="103" spans="1:26" ht="18" customHeight="1">
      <c r="A103" s="20" t="s">
        <v>67</v>
      </c>
      <c r="B103" s="20" t="s">
        <v>67</v>
      </c>
      <c r="C103" s="29"/>
      <c r="D103" s="30"/>
      <c r="E103" s="23">
        <v>0</v>
      </c>
      <c r="F103" s="24"/>
      <c r="G103" s="24"/>
      <c r="H103" s="5">
        <f t="shared" si="0"/>
        <v>0</v>
      </c>
      <c r="I103" s="1"/>
      <c r="J103" s="23">
        <v>0</v>
      </c>
      <c r="K103" s="1"/>
      <c r="L103" s="25">
        <v>0</v>
      </c>
      <c r="M103" s="26">
        <v>0</v>
      </c>
      <c r="N103" s="26">
        <v>0</v>
      </c>
      <c r="O103" s="26">
        <v>0</v>
      </c>
      <c r="P103" s="26">
        <v>0</v>
      </c>
      <c r="Q103" s="26">
        <v>0</v>
      </c>
      <c r="R103" s="26">
        <v>0</v>
      </c>
      <c r="S103" s="26">
        <v>0</v>
      </c>
      <c r="T103" s="27">
        <f t="shared" si="1"/>
        <v>0</v>
      </c>
      <c r="U103" s="1"/>
      <c r="V103" s="28">
        <f t="shared" si="2"/>
        <v>0</v>
      </c>
      <c r="W103" s="1"/>
      <c r="X103" s="1"/>
      <c r="Y103" s="1"/>
      <c r="Z103" s="1"/>
    </row>
    <row r="104" spans="1:26" ht="18" customHeight="1">
      <c r="A104" s="20" t="s">
        <v>67</v>
      </c>
      <c r="B104" s="20" t="s">
        <v>67</v>
      </c>
      <c r="C104" s="29"/>
      <c r="D104" s="30"/>
      <c r="E104" s="23">
        <v>0</v>
      </c>
      <c r="F104" s="24"/>
      <c r="G104" s="24"/>
      <c r="H104" s="5">
        <f t="shared" si="0"/>
        <v>0</v>
      </c>
      <c r="I104" s="1"/>
      <c r="J104" s="23">
        <v>0</v>
      </c>
      <c r="K104" s="1"/>
      <c r="L104" s="25">
        <v>0</v>
      </c>
      <c r="M104" s="26">
        <v>0</v>
      </c>
      <c r="N104" s="26">
        <v>0</v>
      </c>
      <c r="O104" s="26">
        <v>0</v>
      </c>
      <c r="P104" s="26">
        <v>0</v>
      </c>
      <c r="Q104" s="26">
        <v>0</v>
      </c>
      <c r="R104" s="26">
        <v>0</v>
      </c>
      <c r="S104" s="26">
        <v>0</v>
      </c>
      <c r="T104" s="27">
        <f t="shared" si="1"/>
        <v>0</v>
      </c>
      <c r="U104" s="1"/>
      <c r="V104" s="28">
        <f t="shared" si="2"/>
        <v>0</v>
      </c>
      <c r="W104" s="1"/>
      <c r="X104" s="1"/>
      <c r="Y104" s="1"/>
      <c r="Z104" s="1"/>
    </row>
    <row r="105" spans="1:26" ht="18" customHeight="1">
      <c r="A105" s="20" t="s">
        <v>67</v>
      </c>
      <c r="B105" s="20" t="s">
        <v>67</v>
      </c>
      <c r="C105" s="29"/>
      <c r="D105" s="30"/>
      <c r="E105" s="23">
        <v>0</v>
      </c>
      <c r="F105" s="24"/>
      <c r="G105" s="24"/>
      <c r="H105" s="5">
        <f t="shared" si="0"/>
        <v>0</v>
      </c>
      <c r="I105" s="1"/>
      <c r="J105" s="23">
        <v>0</v>
      </c>
      <c r="K105" s="1"/>
      <c r="L105" s="25">
        <v>0</v>
      </c>
      <c r="M105" s="26">
        <v>0</v>
      </c>
      <c r="N105" s="26">
        <v>0</v>
      </c>
      <c r="O105" s="26">
        <v>0</v>
      </c>
      <c r="P105" s="26">
        <v>0</v>
      </c>
      <c r="Q105" s="26">
        <v>0</v>
      </c>
      <c r="R105" s="26">
        <v>0</v>
      </c>
      <c r="S105" s="26">
        <v>0</v>
      </c>
      <c r="T105" s="27">
        <f t="shared" si="1"/>
        <v>0</v>
      </c>
      <c r="U105" s="1"/>
      <c r="V105" s="28">
        <f t="shared" si="2"/>
        <v>0</v>
      </c>
      <c r="W105" s="1"/>
      <c r="X105" s="1"/>
      <c r="Y105" s="1"/>
      <c r="Z105" s="1"/>
    </row>
    <row r="106" spans="1:26" ht="18" customHeight="1">
      <c r="A106" s="20" t="s">
        <v>67</v>
      </c>
      <c r="B106" s="20" t="s">
        <v>67</v>
      </c>
      <c r="C106" s="29"/>
      <c r="D106" s="30"/>
      <c r="E106" s="23">
        <v>0</v>
      </c>
      <c r="F106" s="24"/>
      <c r="G106" s="24"/>
      <c r="H106" s="5">
        <f t="shared" si="0"/>
        <v>0</v>
      </c>
      <c r="I106" s="1"/>
      <c r="J106" s="23">
        <v>0</v>
      </c>
      <c r="K106" s="1"/>
      <c r="L106" s="25">
        <v>0</v>
      </c>
      <c r="M106" s="26">
        <v>0</v>
      </c>
      <c r="N106" s="26">
        <v>0</v>
      </c>
      <c r="O106" s="26">
        <v>0</v>
      </c>
      <c r="P106" s="26">
        <v>0</v>
      </c>
      <c r="Q106" s="26">
        <v>0</v>
      </c>
      <c r="R106" s="26">
        <v>0</v>
      </c>
      <c r="S106" s="26">
        <v>0</v>
      </c>
      <c r="T106" s="27">
        <f t="shared" si="1"/>
        <v>0</v>
      </c>
      <c r="U106" s="1"/>
      <c r="V106" s="28">
        <f t="shared" si="2"/>
        <v>0</v>
      </c>
      <c r="W106" s="1"/>
      <c r="X106" s="1"/>
      <c r="Y106" s="1"/>
      <c r="Z106" s="1"/>
    </row>
    <row r="107" spans="1:26" ht="18" customHeight="1">
      <c r="A107" s="20" t="s">
        <v>67</v>
      </c>
      <c r="B107" s="20" t="s">
        <v>67</v>
      </c>
      <c r="C107" s="29"/>
      <c r="D107" s="30"/>
      <c r="E107" s="23">
        <v>0</v>
      </c>
      <c r="F107" s="24"/>
      <c r="G107" s="24"/>
      <c r="H107" s="5">
        <f t="shared" si="0"/>
        <v>0</v>
      </c>
      <c r="I107" s="1"/>
      <c r="J107" s="23">
        <v>0</v>
      </c>
      <c r="K107" s="1"/>
      <c r="L107" s="25">
        <v>0</v>
      </c>
      <c r="M107" s="26">
        <v>0</v>
      </c>
      <c r="N107" s="26">
        <v>0</v>
      </c>
      <c r="O107" s="26">
        <v>0</v>
      </c>
      <c r="P107" s="26">
        <v>0</v>
      </c>
      <c r="Q107" s="26">
        <v>0</v>
      </c>
      <c r="R107" s="26">
        <v>0</v>
      </c>
      <c r="S107" s="26">
        <v>0</v>
      </c>
      <c r="T107" s="27">
        <f t="shared" si="1"/>
        <v>0</v>
      </c>
      <c r="U107" s="1"/>
      <c r="V107" s="28">
        <f t="shared" si="2"/>
        <v>0</v>
      </c>
      <c r="W107" s="1"/>
      <c r="X107" s="1"/>
      <c r="Y107" s="1"/>
      <c r="Z107" s="1"/>
    </row>
    <row r="108" spans="1:26" ht="18" customHeight="1">
      <c r="A108" s="20" t="s">
        <v>67</v>
      </c>
      <c r="B108" s="20" t="s">
        <v>67</v>
      </c>
      <c r="C108" s="29"/>
      <c r="D108" s="30"/>
      <c r="E108" s="23">
        <v>0</v>
      </c>
      <c r="F108" s="24"/>
      <c r="G108" s="24"/>
      <c r="H108" s="5">
        <f t="shared" si="0"/>
        <v>0</v>
      </c>
      <c r="I108" s="1"/>
      <c r="J108" s="23">
        <v>0</v>
      </c>
      <c r="K108" s="1"/>
      <c r="L108" s="25">
        <v>0</v>
      </c>
      <c r="M108" s="26">
        <v>0</v>
      </c>
      <c r="N108" s="26">
        <v>0</v>
      </c>
      <c r="O108" s="26">
        <v>0</v>
      </c>
      <c r="P108" s="26">
        <v>0</v>
      </c>
      <c r="Q108" s="26">
        <v>0</v>
      </c>
      <c r="R108" s="26">
        <v>0</v>
      </c>
      <c r="S108" s="26">
        <v>0</v>
      </c>
      <c r="T108" s="27">
        <f t="shared" si="1"/>
        <v>0</v>
      </c>
      <c r="U108" s="1"/>
      <c r="V108" s="28">
        <f t="shared" si="2"/>
        <v>0</v>
      </c>
      <c r="W108" s="1"/>
      <c r="X108" s="1"/>
      <c r="Y108" s="1"/>
      <c r="Z108" s="1"/>
    </row>
    <row r="109" spans="1:26" ht="18" customHeight="1">
      <c r="A109" s="20" t="s">
        <v>67</v>
      </c>
      <c r="B109" s="20" t="s">
        <v>67</v>
      </c>
      <c r="C109" s="29"/>
      <c r="D109" s="30"/>
      <c r="E109" s="23">
        <v>0</v>
      </c>
      <c r="F109" s="24"/>
      <c r="G109" s="24"/>
      <c r="H109" s="5">
        <f t="shared" si="0"/>
        <v>0</v>
      </c>
      <c r="I109" s="1"/>
      <c r="J109" s="23">
        <v>0</v>
      </c>
      <c r="K109" s="1"/>
      <c r="L109" s="25">
        <v>0</v>
      </c>
      <c r="M109" s="26">
        <v>0</v>
      </c>
      <c r="N109" s="26">
        <v>0</v>
      </c>
      <c r="O109" s="26">
        <v>0</v>
      </c>
      <c r="P109" s="26">
        <v>0</v>
      </c>
      <c r="Q109" s="26">
        <v>0</v>
      </c>
      <c r="R109" s="26">
        <v>0</v>
      </c>
      <c r="S109" s="26">
        <v>0</v>
      </c>
      <c r="T109" s="27">
        <f t="shared" si="1"/>
        <v>0</v>
      </c>
      <c r="U109" s="1"/>
      <c r="V109" s="28">
        <f t="shared" si="2"/>
        <v>0</v>
      </c>
      <c r="W109" s="1"/>
      <c r="X109" s="1"/>
      <c r="Y109" s="1"/>
      <c r="Z109" s="1"/>
    </row>
    <row r="110" spans="1:26" ht="18" customHeight="1">
      <c r="A110" s="20" t="s">
        <v>67</v>
      </c>
      <c r="B110" s="20" t="s">
        <v>67</v>
      </c>
      <c r="C110" s="29"/>
      <c r="D110" s="30"/>
      <c r="E110" s="23">
        <v>0</v>
      </c>
      <c r="F110" s="24"/>
      <c r="G110" s="24"/>
      <c r="H110" s="5">
        <f t="shared" si="0"/>
        <v>0</v>
      </c>
      <c r="I110" s="1"/>
      <c r="J110" s="23">
        <v>0</v>
      </c>
      <c r="K110" s="1"/>
      <c r="L110" s="25">
        <v>0</v>
      </c>
      <c r="M110" s="26">
        <v>0</v>
      </c>
      <c r="N110" s="26">
        <v>0</v>
      </c>
      <c r="O110" s="26">
        <v>0</v>
      </c>
      <c r="P110" s="26">
        <v>0</v>
      </c>
      <c r="Q110" s="26">
        <v>0</v>
      </c>
      <c r="R110" s="26">
        <v>0</v>
      </c>
      <c r="S110" s="26">
        <v>0</v>
      </c>
      <c r="T110" s="27">
        <f t="shared" si="1"/>
        <v>0</v>
      </c>
      <c r="U110" s="1"/>
      <c r="V110" s="28">
        <f t="shared" si="2"/>
        <v>0</v>
      </c>
      <c r="W110" s="1"/>
      <c r="X110" s="1"/>
      <c r="Y110" s="1"/>
      <c r="Z110" s="1"/>
    </row>
    <row r="111" spans="1:26" ht="18" customHeight="1">
      <c r="A111" s="20" t="s">
        <v>67</v>
      </c>
      <c r="B111" s="20" t="s">
        <v>67</v>
      </c>
      <c r="C111" s="29"/>
      <c r="D111" s="30"/>
      <c r="E111" s="23">
        <v>0</v>
      </c>
      <c r="F111" s="24"/>
      <c r="G111" s="24"/>
      <c r="H111" s="5">
        <f t="shared" si="0"/>
        <v>0</v>
      </c>
      <c r="I111" s="1"/>
      <c r="J111" s="23">
        <v>0</v>
      </c>
      <c r="K111" s="1"/>
      <c r="L111" s="25">
        <v>0</v>
      </c>
      <c r="M111" s="26">
        <v>0</v>
      </c>
      <c r="N111" s="26">
        <v>0</v>
      </c>
      <c r="O111" s="26">
        <v>0</v>
      </c>
      <c r="P111" s="26">
        <v>0</v>
      </c>
      <c r="Q111" s="26">
        <v>0</v>
      </c>
      <c r="R111" s="26">
        <v>0</v>
      </c>
      <c r="S111" s="26">
        <v>0</v>
      </c>
      <c r="T111" s="27">
        <f t="shared" si="1"/>
        <v>0</v>
      </c>
      <c r="U111" s="1"/>
      <c r="V111" s="28">
        <f t="shared" si="2"/>
        <v>0</v>
      </c>
      <c r="W111" s="1"/>
      <c r="X111" s="1"/>
      <c r="Y111" s="1"/>
      <c r="Z111" s="1"/>
    </row>
    <row r="112" spans="1:26" ht="18" customHeight="1">
      <c r="A112" s="20" t="s">
        <v>67</v>
      </c>
      <c r="B112" s="20" t="s">
        <v>67</v>
      </c>
      <c r="C112" s="29"/>
      <c r="D112" s="30"/>
      <c r="E112" s="23">
        <v>0</v>
      </c>
      <c r="F112" s="24"/>
      <c r="G112" s="24"/>
      <c r="H112" s="5">
        <f t="shared" si="0"/>
        <v>0</v>
      </c>
      <c r="I112" s="1"/>
      <c r="J112" s="23">
        <v>0</v>
      </c>
      <c r="K112" s="1"/>
      <c r="L112" s="25">
        <v>0</v>
      </c>
      <c r="M112" s="26">
        <v>0</v>
      </c>
      <c r="N112" s="26">
        <v>0</v>
      </c>
      <c r="O112" s="26">
        <v>0</v>
      </c>
      <c r="P112" s="26">
        <v>0</v>
      </c>
      <c r="Q112" s="26">
        <v>0</v>
      </c>
      <c r="R112" s="26">
        <v>0</v>
      </c>
      <c r="S112" s="26">
        <v>0</v>
      </c>
      <c r="T112" s="27">
        <f t="shared" si="1"/>
        <v>0</v>
      </c>
      <c r="U112" s="1"/>
      <c r="V112" s="28">
        <f t="shared" si="2"/>
        <v>0</v>
      </c>
      <c r="W112" s="1"/>
      <c r="X112" s="1"/>
      <c r="Y112" s="1"/>
      <c r="Z112" s="1"/>
    </row>
    <row r="113" spans="1:26" ht="18" customHeight="1">
      <c r="A113" s="20" t="s">
        <v>67</v>
      </c>
      <c r="B113" s="20" t="s">
        <v>67</v>
      </c>
      <c r="C113" s="29"/>
      <c r="D113" s="30"/>
      <c r="E113" s="23">
        <v>0</v>
      </c>
      <c r="F113" s="24"/>
      <c r="G113" s="24"/>
      <c r="H113" s="5">
        <f t="shared" si="0"/>
        <v>0</v>
      </c>
      <c r="I113" s="1"/>
      <c r="J113" s="23">
        <v>0</v>
      </c>
      <c r="K113" s="1"/>
      <c r="L113" s="25">
        <v>0</v>
      </c>
      <c r="M113" s="26">
        <v>0</v>
      </c>
      <c r="N113" s="26">
        <v>0</v>
      </c>
      <c r="O113" s="26">
        <v>0</v>
      </c>
      <c r="P113" s="26">
        <v>0</v>
      </c>
      <c r="Q113" s="26">
        <v>0</v>
      </c>
      <c r="R113" s="26">
        <v>0</v>
      </c>
      <c r="S113" s="26">
        <v>0</v>
      </c>
      <c r="T113" s="27">
        <f t="shared" si="1"/>
        <v>0</v>
      </c>
      <c r="U113" s="1"/>
      <c r="V113" s="28">
        <f t="shared" si="2"/>
        <v>0</v>
      </c>
      <c r="W113" s="1"/>
      <c r="X113" s="1"/>
      <c r="Y113" s="1"/>
      <c r="Z113" s="1"/>
    </row>
    <row r="114" spans="1:26" ht="18" customHeight="1">
      <c r="A114" s="20" t="s">
        <v>67</v>
      </c>
      <c r="B114" s="20" t="s">
        <v>67</v>
      </c>
      <c r="C114" s="29"/>
      <c r="D114" s="30"/>
      <c r="E114" s="23">
        <v>0</v>
      </c>
      <c r="F114" s="24"/>
      <c r="G114" s="24"/>
      <c r="H114" s="5">
        <f t="shared" si="0"/>
        <v>0</v>
      </c>
      <c r="I114" s="1"/>
      <c r="J114" s="23">
        <v>0</v>
      </c>
      <c r="K114" s="1"/>
      <c r="L114" s="25">
        <v>0</v>
      </c>
      <c r="M114" s="26">
        <v>0</v>
      </c>
      <c r="N114" s="26">
        <v>0</v>
      </c>
      <c r="O114" s="26">
        <v>0</v>
      </c>
      <c r="P114" s="26">
        <v>0</v>
      </c>
      <c r="Q114" s="26">
        <v>0</v>
      </c>
      <c r="R114" s="26">
        <v>0</v>
      </c>
      <c r="S114" s="26">
        <v>0</v>
      </c>
      <c r="T114" s="27">
        <f t="shared" si="1"/>
        <v>0</v>
      </c>
      <c r="U114" s="1"/>
      <c r="V114" s="28">
        <f t="shared" si="2"/>
        <v>0</v>
      </c>
      <c r="W114" s="1"/>
      <c r="X114" s="1"/>
      <c r="Y114" s="1"/>
      <c r="Z114" s="1"/>
    </row>
    <row r="115" spans="1:26" ht="18" customHeight="1">
      <c r="A115" s="20" t="s">
        <v>67</v>
      </c>
      <c r="B115" s="20" t="s">
        <v>67</v>
      </c>
      <c r="C115" s="29"/>
      <c r="D115" s="30"/>
      <c r="E115" s="23">
        <v>0</v>
      </c>
      <c r="F115" s="24"/>
      <c r="G115" s="24"/>
      <c r="H115" s="5">
        <f t="shared" si="0"/>
        <v>0</v>
      </c>
      <c r="I115" s="1"/>
      <c r="J115" s="23">
        <v>0</v>
      </c>
      <c r="K115" s="1"/>
      <c r="L115" s="25">
        <v>0</v>
      </c>
      <c r="M115" s="26">
        <v>0</v>
      </c>
      <c r="N115" s="26">
        <v>0</v>
      </c>
      <c r="O115" s="26">
        <v>0</v>
      </c>
      <c r="P115" s="26">
        <v>0</v>
      </c>
      <c r="Q115" s="26">
        <v>0</v>
      </c>
      <c r="R115" s="26">
        <v>0</v>
      </c>
      <c r="S115" s="26">
        <v>0</v>
      </c>
      <c r="T115" s="27">
        <f t="shared" si="1"/>
        <v>0</v>
      </c>
      <c r="U115" s="1"/>
      <c r="V115" s="28">
        <f t="shared" si="2"/>
        <v>0</v>
      </c>
      <c r="W115" s="1"/>
      <c r="X115" s="1"/>
      <c r="Y115" s="1"/>
      <c r="Z115" s="1"/>
    </row>
    <row r="116" spans="1:26" ht="18" customHeight="1">
      <c r="A116" s="20" t="s">
        <v>67</v>
      </c>
      <c r="B116" s="20" t="s">
        <v>67</v>
      </c>
      <c r="C116" s="29"/>
      <c r="D116" s="30"/>
      <c r="E116" s="23">
        <v>0</v>
      </c>
      <c r="F116" s="24"/>
      <c r="G116" s="24"/>
      <c r="H116" s="5">
        <f t="shared" si="0"/>
        <v>0</v>
      </c>
      <c r="I116" s="1"/>
      <c r="J116" s="23">
        <v>0</v>
      </c>
      <c r="K116" s="1"/>
      <c r="L116" s="25">
        <v>0</v>
      </c>
      <c r="M116" s="26">
        <v>0</v>
      </c>
      <c r="N116" s="26">
        <v>0</v>
      </c>
      <c r="O116" s="26">
        <v>0</v>
      </c>
      <c r="P116" s="26">
        <v>0</v>
      </c>
      <c r="Q116" s="26">
        <v>0</v>
      </c>
      <c r="R116" s="26">
        <v>0</v>
      </c>
      <c r="S116" s="26">
        <v>0</v>
      </c>
      <c r="T116" s="27">
        <f t="shared" si="1"/>
        <v>0</v>
      </c>
      <c r="U116" s="1"/>
      <c r="V116" s="28">
        <f t="shared" si="2"/>
        <v>0</v>
      </c>
      <c r="W116" s="1"/>
      <c r="X116" s="1"/>
      <c r="Y116" s="1"/>
      <c r="Z116" s="1"/>
    </row>
    <row r="117" spans="1:26" ht="18" customHeight="1">
      <c r="A117" s="20" t="s">
        <v>67</v>
      </c>
      <c r="B117" s="20" t="s">
        <v>67</v>
      </c>
      <c r="C117" s="29"/>
      <c r="D117" s="30"/>
      <c r="E117" s="23">
        <v>0</v>
      </c>
      <c r="F117" s="24"/>
      <c r="G117" s="24"/>
      <c r="H117" s="5">
        <f t="shared" si="0"/>
        <v>0</v>
      </c>
      <c r="I117" s="1"/>
      <c r="J117" s="23">
        <v>0</v>
      </c>
      <c r="K117" s="1"/>
      <c r="L117" s="25">
        <v>0</v>
      </c>
      <c r="M117" s="26">
        <v>0</v>
      </c>
      <c r="N117" s="26">
        <v>0</v>
      </c>
      <c r="O117" s="26">
        <v>0</v>
      </c>
      <c r="P117" s="26">
        <v>0</v>
      </c>
      <c r="Q117" s="26">
        <v>0</v>
      </c>
      <c r="R117" s="26">
        <v>0</v>
      </c>
      <c r="S117" s="26">
        <v>0</v>
      </c>
      <c r="T117" s="27">
        <f t="shared" si="1"/>
        <v>0</v>
      </c>
      <c r="U117" s="1"/>
      <c r="V117" s="28">
        <f t="shared" si="2"/>
        <v>0</v>
      </c>
      <c r="W117" s="1"/>
      <c r="X117" s="1"/>
      <c r="Y117" s="1"/>
      <c r="Z117" s="1"/>
    </row>
    <row r="118" spans="1:26" ht="18" customHeight="1">
      <c r="A118" s="20" t="s">
        <v>67</v>
      </c>
      <c r="B118" s="20" t="s">
        <v>67</v>
      </c>
      <c r="C118" s="29"/>
      <c r="D118" s="30"/>
      <c r="E118" s="23">
        <v>0</v>
      </c>
      <c r="F118" s="24"/>
      <c r="G118" s="24"/>
      <c r="H118" s="5">
        <f t="shared" si="0"/>
        <v>0</v>
      </c>
      <c r="I118" s="1"/>
      <c r="J118" s="23">
        <v>0</v>
      </c>
      <c r="K118" s="1"/>
      <c r="L118" s="25">
        <v>0</v>
      </c>
      <c r="M118" s="26">
        <v>0</v>
      </c>
      <c r="N118" s="26">
        <v>0</v>
      </c>
      <c r="O118" s="26">
        <v>0</v>
      </c>
      <c r="P118" s="26">
        <v>0</v>
      </c>
      <c r="Q118" s="26">
        <v>0</v>
      </c>
      <c r="R118" s="26">
        <v>0</v>
      </c>
      <c r="S118" s="26">
        <v>0</v>
      </c>
      <c r="T118" s="27">
        <f t="shared" si="1"/>
        <v>0</v>
      </c>
      <c r="U118" s="1"/>
      <c r="V118" s="28">
        <f t="shared" si="2"/>
        <v>0</v>
      </c>
      <c r="W118" s="1"/>
      <c r="X118" s="1"/>
      <c r="Y118" s="1"/>
      <c r="Z118" s="1"/>
    </row>
    <row r="119" spans="1:26" ht="18" customHeight="1">
      <c r="A119" s="20" t="s">
        <v>67</v>
      </c>
      <c r="B119" s="20" t="s">
        <v>67</v>
      </c>
      <c r="C119" s="29"/>
      <c r="D119" s="30"/>
      <c r="E119" s="23">
        <v>0</v>
      </c>
      <c r="F119" s="24"/>
      <c r="G119" s="24"/>
      <c r="H119" s="5">
        <f t="shared" si="0"/>
        <v>0</v>
      </c>
      <c r="I119" s="1"/>
      <c r="J119" s="23">
        <v>0</v>
      </c>
      <c r="K119" s="1"/>
      <c r="L119" s="25">
        <v>0</v>
      </c>
      <c r="M119" s="26">
        <v>0</v>
      </c>
      <c r="N119" s="26">
        <v>0</v>
      </c>
      <c r="O119" s="26">
        <v>0</v>
      </c>
      <c r="P119" s="26">
        <v>0</v>
      </c>
      <c r="Q119" s="26">
        <v>0</v>
      </c>
      <c r="R119" s="26">
        <v>0</v>
      </c>
      <c r="S119" s="26">
        <v>0</v>
      </c>
      <c r="T119" s="27">
        <f t="shared" si="1"/>
        <v>0</v>
      </c>
      <c r="U119" s="1"/>
      <c r="V119" s="28">
        <f t="shared" si="2"/>
        <v>0</v>
      </c>
      <c r="W119" s="1"/>
      <c r="X119" s="1"/>
      <c r="Y119" s="1"/>
      <c r="Z119" s="1"/>
    </row>
    <row r="120" spans="1:26" ht="18" customHeight="1">
      <c r="A120" s="20" t="s">
        <v>67</v>
      </c>
      <c r="B120" s="20" t="s">
        <v>67</v>
      </c>
      <c r="C120" s="29"/>
      <c r="D120" s="30"/>
      <c r="E120" s="23">
        <v>0</v>
      </c>
      <c r="F120" s="24"/>
      <c r="G120" s="24"/>
      <c r="H120" s="5">
        <f t="shared" si="0"/>
        <v>0</v>
      </c>
      <c r="I120" s="1"/>
      <c r="J120" s="23">
        <v>0</v>
      </c>
      <c r="K120" s="1"/>
      <c r="L120" s="25">
        <v>0</v>
      </c>
      <c r="M120" s="26">
        <v>0</v>
      </c>
      <c r="N120" s="26">
        <v>0</v>
      </c>
      <c r="O120" s="26">
        <v>0</v>
      </c>
      <c r="P120" s="26">
        <v>0</v>
      </c>
      <c r="Q120" s="26">
        <v>0</v>
      </c>
      <c r="R120" s="26">
        <v>0</v>
      </c>
      <c r="S120" s="26">
        <v>0</v>
      </c>
      <c r="T120" s="27">
        <f t="shared" si="1"/>
        <v>0</v>
      </c>
      <c r="U120" s="1"/>
      <c r="V120" s="28">
        <f t="shared" si="2"/>
        <v>0</v>
      </c>
      <c r="W120" s="1"/>
      <c r="X120" s="1"/>
      <c r="Y120" s="1"/>
      <c r="Z120" s="1"/>
    </row>
    <row r="121" spans="1:26" ht="18" customHeight="1">
      <c r="A121" s="20" t="s">
        <v>67</v>
      </c>
      <c r="B121" s="20" t="s">
        <v>67</v>
      </c>
      <c r="C121" s="29"/>
      <c r="D121" s="30"/>
      <c r="E121" s="23">
        <v>0</v>
      </c>
      <c r="F121" s="24"/>
      <c r="G121" s="24"/>
      <c r="H121" s="5">
        <f t="shared" si="0"/>
        <v>0</v>
      </c>
      <c r="I121" s="1"/>
      <c r="J121" s="23">
        <v>0</v>
      </c>
      <c r="K121" s="1"/>
      <c r="L121" s="25">
        <v>0</v>
      </c>
      <c r="M121" s="26">
        <v>0</v>
      </c>
      <c r="N121" s="26">
        <v>0</v>
      </c>
      <c r="O121" s="26">
        <v>0</v>
      </c>
      <c r="P121" s="26">
        <v>0</v>
      </c>
      <c r="Q121" s="26">
        <v>0</v>
      </c>
      <c r="R121" s="26">
        <v>0</v>
      </c>
      <c r="S121" s="26">
        <v>0</v>
      </c>
      <c r="T121" s="27">
        <f t="shared" si="1"/>
        <v>0</v>
      </c>
      <c r="U121" s="1"/>
      <c r="V121" s="28">
        <f t="shared" si="2"/>
        <v>0</v>
      </c>
      <c r="W121" s="1"/>
      <c r="X121" s="1"/>
      <c r="Y121" s="1"/>
      <c r="Z121" s="1"/>
    </row>
    <row r="122" spans="1:26" ht="18" customHeight="1">
      <c r="A122" s="20" t="s">
        <v>67</v>
      </c>
      <c r="B122" s="20" t="s">
        <v>67</v>
      </c>
      <c r="C122" s="29"/>
      <c r="D122" s="30"/>
      <c r="E122" s="23">
        <v>0</v>
      </c>
      <c r="F122" s="24"/>
      <c r="G122" s="24"/>
      <c r="H122" s="5">
        <f t="shared" si="0"/>
        <v>0</v>
      </c>
      <c r="I122" s="1"/>
      <c r="J122" s="23">
        <v>0</v>
      </c>
      <c r="K122" s="1"/>
      <c r="L122" s="25">
        <v>0</v>
      </c>
      <c r="M122" s="26">
        <v>0</v>
      </c>
      <c r="N122" s="26">
        <v>0</v>
      </c>
      <c r="O122" s="26">
        <v>0</v>
      </c>
      <c r="P122" s="26">
        <v>0</v>
      </c>
      <c r="Q122" s="26">
        <v>0</v>
      </c>
      <c r="R122" s="26">
        <v>0</v>
      </c>
      <c r="S122" s="26">
        <v>0</v>
      </c>
      <c r="T122" s="27">
        <f t="shared" si="1"/>
        <v>0</v>
      </c>
      <c r="U122" s="1"/>
      <c r="V122" s="28">
        <f t="shared" si="2"/>
        <v>0</v>
      </c>
      <c r="W122" s="1"/>
      <c r="X122" s="1"/>
      <c r="Y122" s="1"/>
      <c r="Z122" s="1"/>
    </row>
    <row r="123" spans="1:26" ht="18" customHeight="1">
      <c r="A123" s="20" t="s">
        <v>67</v>
      </c>
      <c r="B123" s="20" t="s">
        <v>67</v>
      </c>
      <c r="C123" s="29"/>
      <c r="D123" s="30"/>
      <c r="E123" s="23">
        <v>0</v>
      </c>
      <c r="F123" s="24"/>
      <c r="G123" s="24"/>
      <c r="H123" s="5">
        <f t="shared" si="0"/>
        <v>0</v>
      </c>
      <c r="I123" s="1"/>
      <c r="J123" s="23">
        <v>0</v>
      </c>
      <c r="K123" s="1"/>
      <c r="L123" s="25">
        <v>0</v>
      </c>
      <c r="M123" s="26">
        <v>0</v>
      </c>
      <c r="N123" s="26">
        <v>0</v>
      </c>
      <c r="O123" s="26">
        <v>0</v>
      </c>
      <c r="P123" s="26">
        <v>0</v>
      </c>
      <c r="Q123" s="26">
        <v>0</v>
      </c>
      <c r="R123" s="26">
        <v>0</v>
      </c>
      <c r="S123" s="26">
        <v>0</v>
      </c>
      <c r="T123" s="27">
        <f t="shared" si="1"/>
        <v>0</v>
      </c>
      <c r="U123" s="1"/>
      <c r="V123" s="28">
        <f t="shared" si="2"/>
        <v>0</v>
      </c>
      <c r="W123" s="1"/>
      <c r="X123" s="1"/>
      <c r="Y123" s="1"/>
      <c r="Z123" s="1"/>
    </row>
    <row r="124" spans="1:26" ht="18" customHeight="1">
      <c r="A124" s="20" t="s">
        <v>67</v>
      </c>
      <c r="B124" s="20" t="s">
        <v>67</v>
      </c>
      <c r="C124" s="29"/>
      <c r="D124" s="30"/>
      <c r="E124" s="23">
        <v>0</v>
      </c>
      <c r="F124" s="24"/>
      <c r="G124" s="24"/>
      <c r="H124" s="5">
        <f t="shared" si="0"/>
        <v>0</v>
      </c>
      <c r="I124" s="1"/>
      <c r="J124" s="23">
        <v>0</v>
      </c>
      <c r="K124" s="1"/>
      <c r="L124" s="25">
        <v>0</v>
      </c>
      <c r="M124" s="26">
        <v>0</v>
      </c>
      <c r="N124" s="26">
        <v>0</v>
      </c>
      <c r="O124" s="26">
        <v>0</v>
      </c>
      <c r="P124" s="26">
        <v>0</v>
      </c>
      <c r="Q124" s="26">
        <v>0</v>
      </c>
      <c r="R124" s="26">
        <v>0</v>
      </c>
      <c r="S124" s="26">
        <v>0</v>
      </c>
      <c r="T124" s="27">
        <f t="shared" si="1"/>
        <v>0</v>
      </c>
      <c r="U124" s="1"/>
      <c r="V124" s="28">
        <f t="shared" si="2"/>
        <v>0</v>
      </c>
      <c r="W124" s="1"/>
      <c r="X124" s="1"/>
      <c r="Y124" s="1"/>
      <c r="Z124" s="1"/>
    </row>
    <row r="125" spans="1:26" ht="18" customHeight="1">
      <c r="A125" s="20" t="s">
        <v>67</v>
      </c>
      <c r="B125" s="20" t="s">
        <v>67</v>
      </c>
      <c r="C125" s="29"/>
      <c r="D125" s="30"/>
      <c r="E125" s="23">
        <v>0</v>
      </c>
      <c r="F125" s="24"/>
      <c r="G125" s="24"/>
      <c r="H125" s="5">
        <f t="shared" si="0"/>
        <v>0</v>
      </c>
      <c r="I125" s="1"/>
      <c r="J125" s="23">
        <v>0</v>
      </c>
      <c r="K125" s="1"/>
      <c r="L125" s="25">
        <v>0</v>
      </c>
      <c r="M125" s="26">
        <v>0</v>
      </c>
      <c r="N125" s="26">
        <v>0</v>
      </c>
      <c r="O125" s="26">
        <v>0</v>
      </c>
      <c r="P125" s="26">
        <v>0</v>
      </c>
      <c r="Q125" s="26">
        <v>0</v>
      </c>
      <c r="R125" s="26">
        <v>0</v>
      </c>
      <c r="S125" s="26">
        <v>0</v>
      </c>
      <c r="T125" s="27">
        <f t="shared" si="1"/>
        <v>0</v>
      </c>
      <c r="U125" s="1"/>
      <c r="V125" s="28">
        <f t="shared" si="2"/>
        <v>0</v>
      </c>
      <c r="W125" s="1"/>
      <c r="X125" s="1"/>
      <c r="Y125" s="1"/>
      <c r="Z125" s="1"/>
    </row>
    <row r="126" spans="1:26" ht="18" customHeight="1">
      <c r="A126" s="20" t="s">
        <v>67</v>
      </c>
      <c r="B126" s="20" t="s">
        <v>67</v>
      </c>
      <c r="C126" s="29"/>
      <c r="D126" s="30"/>
      <c r="E126" s="23">
        <v>0</v>
      </c>
      <c r="F126" s="24"/>
      <c r="G126" s="24"/>
      <c r="H126" s="5">
        <f t="shared" si="0"/>
        <v>0</v>
      </c>
      <c r="I126" s="1"/>
      <c r="J126" s="23">
        <v>0</v>
      </c>
      <c r="K126" s="1"/>
      <c r="L126" s="25">
        <v>0</v>
      </c>
      <c r="M126" s="26">
        <v>0</v>
      </c>
      <c r="N126" s="26">
        <v>0</v>
      </c>
      <c r="O126" s="26">
        <v>0</v>
      </c>
      <c r="P126" s="26">
        <v>0</v>
      </c>
      <c r="Q126" s="26">
        <v>0</v>
      </c>
      <c r="R126" s="26">
        <v>0</v>
      </c>
      <c r="S126" s="26">
        <v>0</v>
      </c>
      <c r="T126" s="27">
        <f t="shared" si="1"/>
        <v>0</v>
      </c>
      <c r="U126" s="1"/>
      <c r="V126" s="28">
        <f t="shared" si="2"/>
        <v>0</v>
      </c>
      <c r="W126" s="1"/>
      <c r="X126" s="1"/>
      <c r="Y126" s="1"/>
      <c r="Z126" s="1"/>
    </row>
    <row r="127" spans="1:26" ht="18" customHeight="1">
      <c r="A127" s="20" t="s">
        <v>67</v>
      </c>
      <c r="B127" s="20" t="s">
        <v>67</v>
      </c>
      <c r="C127" s="29"/>
      <c r="D127" s="30"/>
      <c r="E127" s="23">
        <v>0</v>
      </c>
      <c r="F127" s="24"/>
      <c r="G127" s="24"/>
      <c r="H127" s="5">
        <f t="shared" si="0"/>
        <v>0</v>
      </c>
      <c r="I127" s="1"/>
      <c r="J127" s="23">
        <v>0</v>
      </c>
      <c r="K127" s="1"/>
      <c r="L127" s="25">
        <v>0</v>
      </c>
      <c r="M127" s="26">
        <v>0</v>
      </c>
      <c r="N127" s="26">
        <v>0</v>
      </c>
      <c r="O127" s="26">
        <v>0</v>
      </c>
      <c r="P127" s="26">
        <v>0</v>
      </c>
      <c r="Q127" s="26">
        <v>0</v>
      </c>
      <c r="R127" s="26">
        <v>0</v>
      </c>
      <c r="S127" s="26">
        <v>0</v>
      </c>
      <c r="T127" s="27">
        <f t="shared" si="1"/>
        <v>0</v>
      </c>
      <c r="U127" s="1"/>
      <c r="V127" s="28">
        <f t="shared" si="2"/>
        <v>0</v>
      </c>
      <c r="W127" s="1"/>
      <c r="X127" s="1"/>
      <c r="Y127" s="1"/>
      <c r="Z127" s="1"/>
    </row>
    <row r="128" spans="1:26" ht="18" customHeight="1">
      <c r="A128" s="20" t="s">
        <v>67</v>
      </c>
      <c r="B128" s="20" t="s">
        <v>67</v>
      </c>
      <c r="C128" s="29"/>
      <c r="D128" s="30"/>
      <c r="E128" s="23">
        <v>0</v>
      </c>
      <c r="F128" s="24"/>
      <c r="G128" s="24"/>
      <c r="H128" s="5">
        <f t="shared" si="0"/>
        <v>0</v>
      </c>
      <c r="I128" s="1"/>
      <c r="J128" s="23">
        <v>0</v>
      </c>
      <c r="K128" s="1"/>
      <c r="L128" s="25">
        <v>0</v>
      </c>
      <c r="M128" s="26">
        <v>0</v>
      </c>
      <c r="N128" s="26">
        <v>0</v>
      </c>
      <c r="O128" s="26">
        <v>0</v>
      </c>
      <c r="P128" s="26">
        <v>0</v>
      </c>
      <c r="Q128" s="26">
        <v>0</v>
      </c>
      <c r="R128" s="26">
        <v>0</v>
      </c>
      <c r="S128" s="26">
        <v>0</v>
      </c>
      <c r="T128" s="27">
        <f t="shared" si="1"/>
        <v>0</v>
      </c>
      <c r="U128" s="1"/>
      <c r="V128" s="28">
        <f t="shared" si="2"/>
        <v>0</v>
      </c>
      <c r="W128" s="1"/>
      <c r="X128" s="1"/>
      <c r="Y128" s="1"/>
      <c r="Z128" s="1"/>
    </row>
    <row r="129" spans="1:26" ht="18" customHeight="1">
      <c r="A129" s="20" t="s">
        <v>67</v>
      </c>
      <c r="B129" s="20" t="s">
        <v>67</v>
      </c>
      <c r="C129" s="29"/>
      <c r="D129" s="30"/>
      <c r="E129" s="23">
        <v>0</v>
      </c>
      <c r="F129" s="24"/>
      <c r="G129" s="24"/>
      <c r="H129" s="5">
        <f t="shared" si="0"/>
        <v>0</v>
      </c>
      <c r="I129" s="1"/>
      <c r="J129" s="23">
        <v>0</v>
      </c>
      <c r="K129" s="1"/>
      <c r="L129" s="25">
        <v>0</v>
      </c>
      <c r="M129" s="26">
        <v>0</v>
      </c>
      <c r="N129" s="26">
        <v>0</v>
      </c>
      <c r="O129" s="26">
        <v>0</v>
      </c>
      <c r="P129" s="26">
        <v>0</v>
      </c>
      <c r="Q129" s="26">
        <v>0</v>
      </c>
      <c r="R129" s="26">
        <v>0</v>
      </c>
      <c r="S129" s="26">
        <v>0</v>
      </c>
      <c r="T129" s="27">
        <f t="shared" si="1"/>
        <v>0</v>
      </c>
      <c r="U129" s="1"/>
      <c r="V129" s="28">
        <f t="shared" si="2"/>
        <v>0</v>
      </c>
      <c r="W129" s="1"/>
      <c r="X129" s="1"/>
      <c r="Y129" s="1"/>
      <c r="Z129" s="1"/>
    </row>
    <row r="130" spans="1:26" ht="18" customHeight="1">
      <c r="A130" s="20" t="s">
        <v>67</v>
      </c>
      <c r="B130" s="20" t="s">
        <v>67</v>
      </c>
      <c r="C130" s="29"/>
      <c r="D130" s="30"/>
      <c r="E130" s="23">
        <v>0</v>
      </c>
      <c r="F130" s="24"/>
      <c r="G130" s="24"/>
      <c r="H130" s="5">
        <f t="shared" si="0"/>
        <v>0</v>
      </c>
      <c r="I130" s="1"/>
      <c r="J130" s="23">
        <v>0</v>
      </c>
      <c r="K130" s="1"/>
      <c r="L130" s="25">
        <v>0</v>
      </c>
      <c r="M130" s="26">
        <v>0</v>
      </c>
      <c r="N130" s="26">
        <v>0</v>
      </c>
      <c r="O130" s="26">
        <v>0</v>
      </c>
      <c r="P130" s="26">
        <v>0</v>
      </c>
      <c r="Q130" s="26">
        <v>0</v>
      </c>
      <c r="R130" s="26">
        <v>0</v>
      </c>
      <c r="S130" s="26">
        <v>0</v>
      </c>
      <c r="T130" s="27">
        <f t="shared" si="1"/>
        <v>0</v>
      </c>
      <c r="U130" s="1"/>
      <c r="V130" s="28">
        <f t="shared" si="2"/>
        <v>0</v>
      </c>
      <c r="W130" s="1"/>
      <c r="X130" s="1"/>
      <c r="Y130" s="1"/>
      <c r="Z130" s="1"/>
    </row>
    <row r="131" spans="1:26" ht="18" customHeight="1">
      <c r="A131" s="20" t="s">
        <v>67</v>
      </c>
      <c r="B131" s="20" t="s">
        <v>67</v>
      </c>
      <c r="C131" s="29"/>
      <c r="D131" s="30"/>
      <c r="E131" s="23">
        <v>0</v>
      </c>
      <c r="F131" s="24"/>
      <c r="G131" s="24"/>
      <c r="H131" s="5">
        <f t="shared" si="0"/>
        <v>0</v>
      </c>
      <c r="I131" s="1"/>
      <c r="J131" s="23">
        <v>0</v>
      </c>
      <c r="K131" s="1"/>
      <c r="L131" s="25">
        <v>0</v>
      </c>
      <c r="M131" s="26">
        <v>0</v>
      </c>
      <c r="N131" s="26">
        <v>0</v>
      </c>
      <c r="O131" s="26">
        <v>0</v>
      </c>
      <c r="P131" s="26">
        <v>0</v>
      </c>
      <c r="Q131" s="26">
        <v>0</v>
      </c>
      <c r="R131" s="26">
        <v>0</v>
      </c>
      <c r="S131" s="26">
        <v>0</v>
      </c>
      <c r="T131" s="27">
        <f t="shared" si="1"/>
        <v>0</v>
      </c>
      <c r="U131" s="1"/>
      <c r="V131" s="28">
        <f t="shared" si="2"/>
        <v>0</v>
      </c>
      <c r="W131" s="1"/>
      <c r="X131" s="1"/>
      <c r="Y131" s="1"/>
      <c r="Z131" s="1"/>
    </row>
    <row r="132" spans="1:26" ht="18" customHeight="1">
      <c r="A132" s="20" t="s">
        <v>67</v>
      </c>
      <c r="B132" s="20" t="s">
        <v>67</v>
      </c>
      <c r="C132" s="29"/>
      <c r="D132" s="30"/>
      <c r="E132" s="23">
        <v>0</v>
      </c>
      <c r="F132" s="24"/>
      <c r="G132" s="24"/>
      <c r="H132" s="5">
        <f t="shared" si="0"/>
        <v>0</v>
      </c>
      <c r="I132" s="1"/>
      <c r="J132" s="23">
        <v>0</v>
      </c>
      <c r="K132" s="1"/>
      <c r="L132" s="25">
        <v>0</v>
      </c>
      <c r="M132" s="26">
        <v>0</v>
      </c>
      <c r="N132" s="26">
        <v>0</v>
      </c>
      <c r="O132" s="26">
        <v>0</v>
      </c>
      <c r="P132" s="26">
        <v>0</v>
      </c>
      <c r="Q132" s="26">
        <v>0</v>
      </c>
      <c r="R132" s="26">
        <v>0</v>
      </c>
      <c r="S132" s="26">
        <v>0</v>
      </c>
      <c r="T132" s="27">
        <f t="shared" si="1"/>
        <v>0</v>
      </c>
      <c r="U132" s="1"/>
      <c r="V132" s="28">
        <f t="shared" si="2"/>
        <v>0</v>
      </c>
      <c r="W132" s="1"/>
      <c r="X132" s="1"/>
      <c r="Y132" s="1"/>
      <c r="Z132" s="1"/>
    </row>
    <row r="133" spans="1:26" ht="18" customHeight="1">
      <c r="A133" s="20" t="s">
        <v>67</v>
      </c>
      <c r="B133" s="20" t="s">
        <v>67</v>
      </c>
      <c r="C133" s="29"/>
      <c r="D133" s="30"/>
      <c r="E133" s="23">
        <v>0</v>
      </c>
      <c r="F133" s="24"/>
      <c r="G133" s="24"/>
      <c r="H133" s="5">
        <f t="shared" si="0"/>
        <v>0</v>
      </c>
      <c r="I133" s="1"/>
      <c r="J133" s="23">
        <v>0</v>
      </c>
      <c r="K133" s="1"/>
      <c r="L133" s="25">
        <v>0</v>
      </c>
      <c r="M133" s="26">
        <v>0</v>
      </c>
      <c r="N133" s="26">
        <v>0</v>
      </c>
      <c r="O133" s="26">
        <v>0</v>
      </c>
      <c r="P133" s="26">
        <v>0</v>
      </c>
      <c r="Q133" s="26">
        <v>0</v>
      </c>
      <c r="R133" s="26">
        <v>0</v>
      </c>
      <c r="S133" s="26">
        <v>0</v>
      </c>
      <c r="T133" s="27">
        <f t="shared" si="1"/>
        <v>0</v>
      </c>
      <c r="U133" s="1"/>
      <c r="V133" s="28">
        <f t="shared" si="2"/>
        <v>0</v>
      </c>
      <c r="W133" s="1"/>
      <c r="X133" s="1"/>
      <c r="Y133" s="1"/>
      <c r="Z133" s="1"/>
    </row>
    <row r="134" spans="1:26" ht="18" customHeight="1">
      <c r="A134" s="20" t="s">
        <v>67</v>
      </c>
      <c r="B134" s="20" t="s">
        <v>67</v>
      </c>
      <c r="C134" s="29"/>
      <c r="D134" s="30"/>
      <c r="E134" s="23">
        <v>0</v>
      </c>
      <c r="F134" s="24"/>
      <c r="G134" s="24"/>
      <c r="H134" s="5">
        <f t="shared" si="0"/>
        <v>0</v>
      </c>
      <c r="I134" s="1"/>
      <c r="J134" s="23">
        <v>0</v>
      </c>
      <c r="K134" s="1"/>
      <c r="L134" s="25">
        <v>0</v>
      </c>
      <c r="M134" s="26">
        <v>0</v>
      </c>
      <c r="N134" s="26">
        <v>0</v>
      </c>
      <c r="O134" s="26">
        <v>0</v>
      </c>
      <c r="P134" s="26">
        <v>0</v>
      </c>
      <c r="Q134" s="26">
        <v>0</v>
      </c>
      <c r="R134" s="26">
        <v>0</v>
      </c>
      <c r="S134" s="26">
        <v>0</v>
      </c>
      <c r="T134" s="27">
        <f t="shared" si="1"/>
        <v>0</v>
      </c>
      <c r="U134" s="1"/>
      <c r="V134" s="28">
        <f t="shared" si="2"/>
        <v>0</v>
      </c>
      <c r="W134" s="1"/>
      <c r="X134" s="1"/>
      <c r="Y134" s="1"/>
      <c r="Z134" s="1"/>
    </row>
    <row r="135" spans="1:26" ht="18" customHeight="1">
      <c r="A135" s="20" t="s">
        <v>67</v>
      </c>
      <c r="B135" s="20" t="s">
        <v>67</v>
      </c>
      <c r="C135" s="29"/>
      <c r="D135" s="30"/>
      <c r="E135" s="23">
        <v>0</v>
      </c>
      <c r="F135" s="24"/>
      <c r="G135" s="24"/>
      <c r="H135" s="5">
        <f t="shared" si="0"/>
        <v>0</v>
      </c>
      <c r="I135" s="1"/>
      <c r="J135" s="23">
        <v>0</v>
      </c>
      <c r="K135" s="1"/>
      <c r="L135" s="25">
        <v>0</v>
      </c>
      <c r="M135" s="26">
        <v>0</v>
      </c>
      <c r="N135" s="26">
        <v>0</v>
      </c>
      <c r="O135" s="26">
        <v>0</v>
      </c>
      <c r="P135" s="26">
        <v>0</v>
      </c>
      <c r="Q135" s="26">
        <v>0</v>
      </c>
      <c r="R135" s="26">
        <v>0</v>
      </c>
      <c r="S135" s="26">
        <v>0</v>
      </c>
      <c r="T135" s="27">
        <f t="shared" si="1"/>
        <v>0</v>
      </c>
      <c r="U135" s="1"/>
      <c r="V135" s="28">
        <f t="shared" si="2"/>
        <v>0</v>
      </c>
      <c r="W135" s="1"/>
      <c r="X135" s="1"/>
      <c r="Y135" s="1"/>
      <c r="Z135" s="1"/>
    </row>
    <row r="136" spans="1:26" ht="18" customHeight="1">
      <c r="A136" s="20" t="s">
        <v>67</v>
      </c>
      <c r="B136" s="20" t="s">
        <v>67</v>
      </c>
      <c r="C136" s="29"/>
      <c r="D136" s="30"/>
      <c r="E136" s="23">
        <v>0</v>
      </c>
      <c r="F136" s="24"/>
      <c r="G136" s="24"/>
      <c r="H136" s="5">
        <f t="shared" si="0"/>
        <v>0</v>
      </c>
      <c r="I136" s="1"/>
      <c r="J136" s="23">
        <v>0</v>
      </c>
      <c r="K136" s="1"/>
      <c r="L136" s="25">
        <v>0</v>
      </c>
      <c r="M136" s="26">
        <v>0</v>
      </c>
      <c r="N136" s="26">
        <v>0</v>
      </c>
      <c r="O136" s="26">
        <v>0</v>
      </c>
      <c r="P136" s="26">
        <v>0</v>
      </c>
      <c r="Q136" s="26">
        <v>0</v>
      </c>
      <c r="R136" s="26">
        <v>0</v>
      </c>
      <c r="S136" s="26">
        <v>0</v>
      </c>
      <c r="T136" s="27">
        <f t="shared" si="1"/>
        <v>0</v>
      </c>
      <c r="U136" s="1"/>
      <c r="V136" s="28">
        <f t="shared" si="2"/>
        <v>0</v>
      </c>
      <c r="W136" s="1"/>
      <c r="X136" s="1"/>
      <c r="Y136" s="1"/>
      <c r="Z136" s="1"/>
    </row>
    <row r="137" spans="1:26" ht="18" customHeight="1">
      <c r="A137" s="20" t="s">
        <v>67</v>
      </c>
      <c r="B137" s="20" t="s">
        <v>67</v>
      </c>
      <c r="C137" s="29"/>
      <c r="D137" s="30"/>
      <c r="E137" s="23">
        <v>0</v>
      </c>
      <c r="F137" s="24"/>
      <c r="G137" s="24"/>
      <c r="H137" s="5">
        <f t="shared" si="0"/>
        <v>0</v>
      </c>
      <c r="I137" s="1"/>
      <c r="J137" s="23">
        <v>0</v>
      </c>
      <c r="K137" s="1"/>
      <c r="L137" s="25">
        <v>0</v>
      </c>
      <c r="M137" s="26">
        <v>0</v>
      </c>
      <c r="N137" s="26">
        <v>0</v>
      </c>
      <c r="O137" s="26">
        <v>0</v>
      </c>
      <c r="P137" s="26">
        <v>0</v>
      </c>
      <c r="Q137" s="26">
        <v>0</v>
      </c>
      <c r="R137" s="26">
        <v>0</v>
      </c>
      <c r="S137" s="26">
        <v>0</v>
      </c>
      <c r="T137" s="27">
        <f t="shared" si="1"/>
        <v>0</v>
      </c>
      <c r="U137" s="1"/>
      <c r="V137" s="28">
        <f t="shared" si="2"/>
        <v>0</v>
      </c>
      <c r="W137" s="1"/>
      <c r="X137" s="1"/>
      <c r="Y137" s="1"/>
      <c r="Z137" s="1"/>
    </row>
    <row r="138" spans="1:26" ht="18" customHeight="1">
      <c r="A138" s="20" t="s">
        <v>67</v>
      </c>
      <c r="B138" s="20" t="s">
        <v>67</v>
      </c>
      <c r="C138" s="29"/>
      <c r="D138" s="30"/>
      <c r="E138" s="23">
        <v>0</v>
      </c>
      <c r="F138" s="24"/>
      <c r="G138" s="24"/>
      <c r="H138" s="5">
        <f t="shared" si="0"/>
        <v>0</v>
      </c>
      <c r="I138" s="1"/>
      <c r="J138" s="23">
        <v>0</v>
      </c>
      <c r="K138" s="1"/>
      <c r="L138" s="25">
        <v>0</v>
      </c>
      <c r="M138" s="26">
        <v>0</v>
      </c>
      <c r="N138" s="26">
        <v>0</v>
      </c>
      <c r="O138" s="26">
        <v>0</v>
      </c>
      <c r="P138" s="26">
        <v>0</v>
      </c>
      <c r="Q138" s="26">
        <v>0</v>
      </c>
      <c r="R138" s="26">
        <v>0</v>
      </c>
      <c r="S138" s="26">
        <v>0</v>
      </c>
      <c r="T138" s="27">
        <f t="shared" si="1"/>
        <v>0</v>
      </c>
      <c r="U138" s="1"/>
      <c r="V138" s="28">
        <f t="shared" si="2"/>
        <v>0</v>
      </c>
      <c r="W138" s="1"/>
      <c r="X138" s="1"/>
      <c r="Y138" s="1"/>
      <c r="Z138" s="1"/>
    </row>
    <row r="139" spans="1:26" ht="18" customHeight="1">
      <c r="A139" s="20" t="s">
        <v>67</v>
      </c>
      <c r="B139" s="20" t="s">
        <v>67</v>
      </c>
      <c r="C139" s="29"/>
      <c r="D139" s="30"/>
      <c r="E139" s="23">
        <v>0</v>
      </c>
      <c r="F139" s="24"/>
      <c r="G139" s="24"/>
      <c r="H139" s="5">
        <f t="shared" si="0"/>
        <v>0</v>
      </c>
      <c r="I139" s="1"/>
      <c r="J139" s="23">
        <v>0</v>
      </c>
      <c r="K139" s="1"/>
      <c r="L139" s="25">
        <v>0</v>
      </c>
      <c r="M139" s="26">
        <v>0</v>
      </c>
      <c r="N139" s="26">
        <v>0</v>
      </c>
      <c r="O139" s="26">
        <v>0</v>
      </c>
      <c r="P139" s="26">
        <v>0</v>
      </c>
      <c r="Q139" s="26">
        <v>0</v>
      </c>
      <c r="R139" s="26">
        <v>0</v>
      </c>
      <c r="S139" s="26">
        <v>0</v>
      </c>
      <c r="T139" s="27">
        <f t="shared" si="1"/>
        <v>0</v>
      </c>
      <c r="U139" s="1"/>
      <c r="V139" s="28">
        <f t="shared" si="2"/>
        <v>0</v>
      </c>
      <c r="W139" s="1"/>
      <c r="X139" s="1"/>
      <c r="Y139" s="1"/>
      <c r="Z139" s="1"/>
    </row>
    <row r="140" spans="1:26" ht="18" customHeight="1">
      <c r="A140" s="20" t="s">
        <v>67</v>
      </c>
      <c r="B140" s="20" t="s">
        <v>67</v>
      </c>
      <c r="C140" s="29"/>
      <c r="D140" s="30"/>
      <c r="E140" s="23">
        <v>0</v>
      </c>
      <c r="F140" s="24"/>
      <c r="G140" s="24"/>
      <c r="H140" s="5">
        <f t="shared" si="0"/>
        <v>0</v>
      </c>
      <c r="I140" s="1"/>
      <c r="J140" s="23">
        <v>0</v>
      </c>
      <c r="K140" s="1"/>
      <c r="L140" s="25">
        <v>0</v>
      </c>
      <c r="M140" s="26">
        <v>0</v>
      </c>
      <c r="N140" s="26">
        <v>0</v>
      </c>
      <c r="O140" s="26">
        <v>0</v>
      </c>
      <c r="P140" s="26">
        <v>0</v>
      </c>
      <c r="Q140" s="26">
        <v>0</v>
      </c>
      <c r="R140" s="26">
        <v>0</v>
      </c>
      <c r="S140" s="26">
        <v>0</v>
      </c>
      <c r="T140" s="27">
        <f t="shared" si="1"/>
        <v>0</v>
      </c>
      <c r="U140" s="1"/>
      <c r="V140" s="28">
        <f t="shared" si="2"/>
        <v>0</v>
      </c>
      <c r="W140" s="1"/>
      <c r="X140" s="1"/>
      <c r="Y140" s="1"/>
      <c r="Z140" s="1"/>
    </row>
    <row r="141" spans="1:26" ht="18" customHeight="1">
      <c r="A141" s="20" t="s">
        <v>67</v>
      </c>
      <c r="B141" s="20" t="s">
        <v>67</v>
      </c>
      <c r="C141" s="29"/>
      <c r="D141" s="30"/>
      <c r="E141" s="23">
        <v>0</v>
      </c>
      <c r="F141" s="24"/>
      <c r="G141" s="24"/>
      <c r="H141" s="5">
        <f t="shared" si="0"/>
        <v>0</v>
      </c>
      <c r="I141" s="1"/>
      <c r="J141" s="23">
        <v>0</v>
      </c>
      <c r="K141" s="1"/>
      <c r="L141" s="25">
        <v>0</v>
      </c>
      <c r="M141" s="26">
        <v>0</v>
      </c>
      <c r="N141" s="26">
        <v>0</v>
      </c>
      <c r="O141" s="26">
        <v>0</v>
      </c>
      <c r="P141" s="26">
        <v>0</v>
      </c>
      <c r="Q141" s="26">
        <v>0</v>
      </c>
      <c r="R141" s="26">
        <v>0</v>
      </c>
      <c r="S141" s="26">
        <v>0</v>
      </c>
      <c r="T141" s="27">
        <f t="shared" si="1"/>
        <v>0</v>
      </c>
      <c r="U141" s="1"/>
      <c r="V141" s="28">
        <f t="shared" si="2"/>
        <v>0</v>
      </c>
      <c r="W141" s="1"/>
      <c r="X141" s="1"/>
      <c r="Y141" s="1"/>
      <c r="Z141" s="1"/>
    </row>
    <row r="142" spans="1:26" ht="18" customHeight="1">
      <c r="A142" s="20" t="s">
        <v>67</v>
      </c>
      <c r="B142" s="20" t="s">
        <v>67</v>
      </c>
      <c r="C142" s="29"/>
      <c r="D142" s="30"/>
      <c r="E142" s="23">
        <v>0</v>
      </c>
      <c r="F142" s="24"/>
      <c r="G142" s="24"/>
      <c r="H142" s="5">
        <f t="shared" si="0"/>
        <v>0</v>
      </c>
      <c r="I142" s="1"/>
      <c r="J142" s="23">
        <v>0</v>
      </c>
      <c r="K142" s="1"/>
      <c r="L142" s="25">
        <v>0</v>
      </c>
      <c r="M142" s="26">
        <v>0</v>
      </c>
      <c r="N142" s="26">
        <v>0</v>
      </c>
      <c r="O142" s="26">
        <v>0</v>
      </c>
      <c r="P142" s="26">
        <v>0</v>
      </c>
      <c r="Q142" s="26">
        <v>0</v>
      </c>
      <c r="R142" s="26">
        <v>0</v>
      </c>
      <c r="S142" s="26">
        <v>0</v>
      </c>
      <c r="T142" s="27">
        <f t="shared" si="1"/>
        <v>0</v>
      </c>
      <c r="U142" s="1"/>
      <c r="V142" s="28">
        <f t="shared" si="2"/>
        <v>0</v>
      </c>
      <c r="W142" s="1"/>
      <c r="X142" s="1"/>
      <c r="Y142" s="1"/>
      <c r="Z142" s="1"/>
    </row>
    <row r="143" spans="1:26" ht="18" customHeight="1">
      <c r="A143" s="20" t="s">
        <v>67</v>
      </c>
      <c r="B143" s="20" t="s">
        <v>67</v>
      </c>
      <c r="C143" s="29"/>
      <c r="D143" s="30"/>
      <c r="E143" s="23">
        <v>0</v>
      </c>
      <c r="F143" s="24"/>
      <c r="G143" s="24"/>
      <c r="H143" s="5">
        <f t="shared" si="0"/>
        <v>0</v>
      </c>
      <c r="I143" s="1"/>
      <c r="J143" s="23">
        <v>0</v>
      </c>
      <c r="K143" s="1"/>
      <c r="L143" s="25">
        <v>0</v>
      </c>
      <c r="M143" s="26">
        <v>0</v>
      </c>
      <c r="N143" s="26">
        <v>0</v>
      </c>
      <c r="O143" s="26">
        <v>0</v>
      </c>
      <c r="P143" s="26">
        <v>0</v>
      </c>
      <c r="Q143" s="26">
        <v>0</v>
      </c>
      <c r="R143" s="26">
        <v>0</v>
      </c>
      <c r="S143" s="26">
        <v>0</v>
      </c>
      <c r="T143" s="27">
        <f t="shared" si="1"/>
        <v>0</v>
      </c>
      <c r="U143" s="1"/>
      <c r="V143" s="28">
        <f t="shared" si="2"/>
        <v>0</v>
      </c>
      <c r="W143" s="1"/>
      <c r="X143" s="1"/>
      <c r="Y143" s="1"/>
      <c r="Z143" s="1"/>
    </row>
    <row r="144" spans="1:26" ht="18" customHeight="1">
      <c r="A144" s="20" t="s">
        <v>67</v>
      </c>
      <c r="B144" s="20" t="s">
        <v>67</v>
      </c>
      <c r="C144" s="29"/>
      <c r="D144" s="30"/>
      <c r="E144" s="23">
        <v>0</v>
      </c>
      <c r="F144" s="24"/>
      <c r="G144" s="24"/>
      <c r="H144" s="5">
        <f t="shared" si="0"/>
        <v>0</v>
      </c>
      <c r="I144" s="1"/>
      <c r="J144" s="23">
        <v>0</v>
      </c>
      <c r="K144" s="1"/>
      <c r="L144" s="25">
        <v>0</v>
      </c>
      <c r="M144" s="26">
        <v>0</v>
      </c>
      <c r="N144" s="26">
        <v>0</v>
      </c>
      <c r="O144" s="26">
        <v>0</v>
      </c>
      <c r="P144" s="26">
        <v>0</v>
      </c>
      <c r="Q144" s="26">
        <v>0</v>
      </c>
      <c r="R144" s="26">
        <v>0</v>
      </c>
      <c r="S144" s="26">
        <v>0</v>
      </c>
      <c r="T144" s="27">
        <f t="shared" si="1"/>
        <v>0</v>
      </c>
      <c r="U144" s="1"/>
      <c r="V144" s="28">
        <f t="shared" si="2"/>
        <v>0</v>
      </c>
      <c r="W144" s="1"/>
      <c r="X144" s="1"/>
      <c r="Y144" s="1"/>
      <c r="Z144" s="1"/>
    </row>
    <row r="145" spans="1:26" ht="18" customHeight="1">
      <c r="A145" s="20" t="s">
        <v>67</v>
      </c>
      <c r="B145" s="20" t="s">
        <v>67</v>
      </c>
      <c r="C145" s="29"/>
      <c r="D145" s="30"/>
      <c r="E145" s="23">
        <v>0</v>
      </c>
      <c r="F145" s="24"/>
      <c r="G145" s="24"/>
      <c r="H145" s="5">
        <f t="shared" si="0"/>
        <v>0</v>
      </c>
      <c r="I145" s="1"/>
      <c r="J145" s="23">
        <v>0</v>
      </c>
      <c r="K145" s="1"/>
      <c r="L145" s="25">
        <v>0</v>
      </c>
      <c r="M145" s="26">
        <v>0</v>
      </c>
      <c r="N145" s="26">
        <v>0</v>
      </c>
      <c r="O145" s="26">
        <v>0</v>
      </c>
      <c r="P145" s="26">
        <v>0</v>
      </c>
      <c r="Q145" s="26">
        <v>0</v>
      </c>
      <c r="R145" s="26">
        <v>0</v>
      </c>
      <c r="S145" s="26">
        <v>0</v>
      </c>
      <c r="T145" s="27">
        <f t="shared" si="1"/>
        <v>0</v>
      </c>
      <c r="U145" s="1"/>
      <c r="V145" s="28">
        <f t="shared" si="2"/>
        <v>0</v>
      </c>
      <c r="W145" s="1"/>
      <c r="X145" s="1"/>
      <c r="Y145" s="1"/>
      <c r="Z145" s="1"/>
    </row>
    <row r="146" spans="1:26" ht="18" customHeight="1">
      <c r="A146" s="20" t="s">
        <v>67</v>
      </c>
      <c r="B146" s="20" t="s">
        <v>67</v>
      </c>
      <c r="C146" s="29"/>
      <c r="D146" s="30"/>
      <c r="E146" s="23">
        <v>0</v>
      </c>
      <c r="F146" s="24"/>
      <c r="G146" s="24"/>
      <c r="H146" s="5">
        <f t="shared" si="0"/>
        <v>0</v>
      </c>
      <c r="I146" s="1"/>
      <c r="J146" s="23">
        <v>0</v>
      </c>
      <c r="K146" s="1"/>
      <c r="L146" s="25">
        <v>0</v>
      </c>
      <c r="M146" s="26">
        <v>0</v>
      </c>
      <c r="N146" s="26">
        <v>0</v>
      </c>
      <c r="O146" s="26">
        <v>0</v>
      </c>
      <c r="P146" s="26">
        <v>0</v>
      </c>
      <c r="Q146" s="26">
        <v>0</v>
      </c>
      <c r="R146" s="26">
        <v>0</v>
      </c>
      <c r="S146" s="26">
        <v>0</v>
      </c>
      <c r="T146" s="27">
        <f t="shared" si="1"/>
        <v>0</v>
      </c>
      <c r="U146" s="1"/>
      <c r="V146" s="28">
        <f t="shared" si="2"/>
        <v>0</v>
      </c>
      <c r="W146" s="1"/>
      <c r="X146" s="1"/>
      <c r="Y146" s="1"/>
      <c r="Z146" s="1"/>
    </row>
    <row r="147" spans="1:26" ht="18" customHeight="1">
      <c r="A147" s="20" t="s">
        <v>67</v>
      </c>
      <c r="B147" s="20" t="s">
        <v>67</v>
      </c>
      <c r="C147" s="29"/>
      <c r="D147" s="30"/>
      <c r="E147" s="23">
        <v>0</v>
      </c>
      <c r="F147" s="24"/>
      <c r="G147" s="24"/>
      <c r="H147" s="5">
        <f t="shared" si="0"/>
        <v>0</v>
      </c>
      <c r="I147" s="1"/>
      <c r="J147" s="23">
        <v>0</v>
      </c>
      <c r="K147" s="1"/>
      <c r="L147" s="25">
        <v>0</v>
      </c>
      <c r="M147" s="26">
        <v>0</v>
      </c>
      <c r="N147" s="26">
        <v>0</v>
      </c>
      <c r="O147" s="26">
        <v>0</v>
      </c>
      <c r="P147" s="26">
        <v>0</v>
      </c>
      <c r="Q147" s="26">
        <v>0</v>
      </c>
      <c r="R147" s="26">
        <v>0</v>
      </c>
      <c r="S147" s="26">
        <v>0</v>
      </c>
      <c r="T147" s="27">
        <f t="shared" si="1"/>
        <v>0</v>
      </c>
      <c r="U147" s="1"/>
      <c r="V147" s="28">
        <f t="shared" si="2"/>
        <v>0</v>
      </c>
      <c r="W147" s="1"/>
      <c r="X147" s="1"/>
      <c r="Y147" s="1"/>
      <c r="Z147" s="1"/>
    </row>
    <row r="148" spans="1:26" ht="18" customHeight="1">
      <c r="A148" s="20" t="s">
        <v>67</v>
      </c>
      <c r="B148" s="20" t="s">
        <v>67</v>
      </c>
      <c r="C148" s="29"/>
      <c r="D148" s="30"/>
      <c r="E148" s="23">
        <v>0</v>
      </c>
      <c r="F148" s="24"/>
      <c r="G148" s="24"/>
      <c r="H148" s="5">
        <f t="shared" si="0"/>
        <v>0</v>
      </c>
      <c r="I148" s="1"/>
      <c r="J148" s="23">
        <v>0</v>
      </c>
      <c r="K148" s="1"/>
      <c r="L148" s="25">
        <v>0</v>
      </c>
      <c r="M148" s="26">
        <v>0</v>
      </c>
      <c r="N148" s="26">
        <v>0</v>
      </c>
      <c r="O148" s="26">
        <v>0</v>
      </c>
      <c r="P148" s="26">
        <v>0</v>
      </c>
      <c r="Q148" s="26">
        <v>0</v>
      </c>
      <c r="R148" s="26">
        <v>0</v>
      </c>
      <c r="S148" s="26">
        <v>0</v>
      </c>
      <c r="T148" s="27">
        <f t="shared" si="1"/>
        <v>0</v>
      </c>
      <c r="U148" s="1"/>
      <c r="V148" s="28">
        <f t="shared" si="2"/>
        <v>0</v>
      </c>
      <c r="W148" s="1"/>
      <c r="X148" s="1"/>
      <c r="Y148" s="1"/>
      <c r="Z148" s="1"/>
    </row>
    <row r="149" spans="1:26" ht="18" customHeight="1">
      <c r="A149" s="20" t="s">
        <v>67</v>
      </c>
      <c r="B149" s="20" t="s">
        <v>67</v>
      </c>
      <c r="C149" s="29"/>
      <c r="D149" s="30"/>
      <c r="E149" s="23">
        <v>0</v>
      </c>
      <c r="F149" s="24"/>
      <c r="G149" s="24"/>
      <c r="H149" s="5">
        <f t="shared" si="0"/>
        <v>0</v>
      </c>
      <c r="I149" s="1"/>
      <c r="J149" s="23">
        <v>0</v>
      </c>
      <c r="K149" s="1"/>
      <c r="L149" s="25">
        <v>0</v>
      </c>
      <c r="M149" s="26">
        <v>0</v>
      </c>
      <c r="N149" s="26">
        <v>0</v>
      </c>
      <c r="O149" s="26">
        <v>0</v>
      </c>
      <c r="P149" s="26">
        <v>0</v>
      </c>
      <c r="Q149" s="26">
        <v>0</v>
      </c>
      <c r="R149" s="26">
        <v>0</v>
      </c>
      <c r="S149" s="26">
        <v>0</v>
      </c>
      <c r="T149" s="27">
        <f t="shared" si="1"/>
        <v>0</v>
      </c>
      <c r="U149" s="1"/>
      <c r="V149" s="28">
        <f t="shared" si="2"/>
        <v>0</v>
      </c>
      <c r="W149" s="1"/>
      <c r="X149" s="1"/>
      <c r="Y149" s="1"/>
      <c r="Z149" s="1"/>
    </row>
    <row r="150" spans="1:26" ht="18" customHeight="1">
      <c r="A150" s="20" t="s">
        <v>67</v>
      </c>
      <c r="B150" s="20" t="s">
        <v>67</v>
      </c>
      <c r="C150" s="29"/>
      <c r="D150" s="30"/>
      <c r="E150" s="23">
        <v>0</v>
      </c>
      <c r="F150" s="24"/>
      <c r="G150" s="24"/>
      <c r="H150" s="5">
        <f t="shared" si="0"/>
        <v>0</v>
      </c>
      <c r="I150" s="1"/>
      <c r="J150" s="23">
        <v>0</v>
      </c>
      <c r="K150" s="1"/>
      <c r="L150" s="25">
        <v>0</v>
      </c>
      <c r="M150" s="26">
        <v>0</v>
      </c>
      <c r="N150" s="26">
        <v>0</v>
      </c>
      <c r="O150" s="26">
        <v>0</v>
      </c>
      <c r="P150" s="26">
        <v>0</v>
      </c>
      <c r="Q150" s="26">
        <v>0</v>
      </c>
      <c r="R150" s="26">
        <v>0</v>
      </c>
      <c r="S150" s="26">
        <v>0</v>
      </c>
      <c r="T150" s="27">
        <f t="shared" si="1"/>
        <v>0</v>
      </c>
      <c r="U150" s="1"/>
      <c r="V150" s="28">
        <f t="shared" si="2"/>
        <v>0</v>
      </c>
      <c r="W150" s="1"/>
      <c r="X150" s="1"/>
      <c r="Y150" s="1"/>
      <c r="Z150" s="1"/>
    </row>
    <row r="151" spans="1:26" ht="18" customHeight="1">
      <c r="A151" s="20" t="s">
        <v>67</v>
      </c>
      <c r="B151" s="20" t="s">
        <v>67</v>
      </c>
      <c r="C151" s="29"/>
      <c r="D151" s="30"/>
      <c r="E151" s="23">
        <v>0</v>
      </c>
      <c r="F151" s="24"/>
      <c r="G151" s="24"/>
      <c r="H151" s="5">
        <f t="shared" si="0"/>
        <v>0</v>
      </c>
      <c r="I151" s="1"/>
      <c r="J151" s="23">
        <v>0</v>
      </c>
      <c r="K151" s="1"/>
      <c r="L151" s="25">
        <v>0</v>
      </c>
      <c r="M151" s="26">
        <v>0</v>
      </c>
      <c r="N151" s="26">
        <v>0</v>
      </c>
      <c r="O151" s="26">
        <v>0</v>
      </c>
      <c r="P151" s="26">
        <v>0</v>
      </c>
      <c r="Q151" s="26">
        <v>0</v>
      </c>
      <c r="R151" s="26">
        <v>0</v>
      </c>
      <c r="S151" s="26">
        <v>0</v>
      </c>
      <c r="T151" s="27">
        <f t="shared" si="1"/>
        <v>0</v>
      </c>
      <c r="U151" s="1"/>
      <c r="V151" s="28">
        <f t="shared" si="2"/>
        <v>0</v>
      </c>
      <c r="W151" s="1"/>
      <c r="X151" s="1"/>
      <c r="Y151" s="1"/>
      <c r="Z151" s="1"/>
    </row>
    <row r="152" spans="1:26" ht="18" customHeight="1">
      <c r="A152" s="20" t="s">
        <v>67</v>
      </c>
      <c r="B152" s="20" t="s">
        <v>67</v>
      </c>
      <c r="C152" s="29"/>
      <c r="D152" s="30"/>
      <c r="E152" s="23">
        <v>0</v>
      </c>
      <c r="F152" s="24"/>
      <c r="G152" s="24"/>
      <c r="H152" s="5">
        <f t="shared" si="0"/>
        <v>0</v>
      </c>
      <c r="I152" s="1"/>
      <c r="J152" s="23">
        <v>0</v>
      </c>
      <c r="K152" s="1"/>
      <c r="L152" s="25">
        <v>0</v>
      </c>
      <c r="M152" s="26">
        <v>0</v>
      </c>
      <c r="N152" s="26">
        <v>0</v>
      </c>
      <c r="O152" s="26">
        <v>0</v>
      </c>
      <c r="P152" s="26">
        <v>0</v>
      </c>
      <c r="Q152" s="26">
        <v>0</v>
      </c>
      <c r="R152" s="26">
        <v>0</v>
      </c>
      <c r="S152" s="26">
        <v>0</v>
      </c>
      <c r="T152" s="27">
        <f t="shared" si="1"/>
        <v>0</v>
      </c>
      <c r="U152" s="1"/>
      <c r="V152" s="28">
        <f t="shared" si="2"/>
        <v>0</v>
      </c>
      <c r="W152" s="1"/>
      <c r="X152" s="1"/>
      <c r="Y152" s="1"/>
      <c r="Z152" s="1"/>
    </row>
    <row r="153" spans="1:26" ht="18" customHeight="1">
      <c r="A153" s="20" t="s">
        <v>67</v>
      </c>
      <c r="B153" s="20" t="s">
        <v>67</v>
      </c>
      <c r="C153" s="29"/>
      <c r="D153" s="30"/>
      <c r="E153" s="23">
        <v>0</v>
      </c>
      <c r="F153" s="24"/>
      <c r="G153" s="24"/>
      <c r="H153" s="5">
        <f t="shared" si="0"/>
        <v>0</v>
      </c>
      <c r="I153" s="1"/>
      <c r="J153" s="23">
        <v>0</v>
      </c>
      <c r="K153" s="1"/>
      <c r="L153" s="25">
        <v>0</v>
      </c>
      <c r="M153" s="26">
        <v>0</v>
      </c>
      <c r="N153" s="26">
        <v>0</v>
      </c>
      <c r="O153" s="26">
        <v>0</v>
      </c>
      <c r="P153" s="26">
        <v>0</v>
      </c>
      <c r="Q153" s="26">
        <v>0</v>
      </c>
      <c r="R153" s="26">
        <v>0</v>
      </c>
      <c r="S153" s="26">
        <v>0</v>
      </c>
      <c r="T153" s="27">
        <f t="shared" si="1"/>
        <v>0</v>
      </c>
      <c r="U153" s="1"/>
      <c r="V153" s="28">
        <f t="shared" si="2"/>
        <v>0</v>
      </c>
      <c r="W153" s="1"/>
      <c r="X153" s="1"/>
      <c r="Y153" s="1"/>
      <c r="Z153" s="1"/>
    </row>
    <row r="154" spans="1:26" ht="18" customHeight="1">
      <c r="A154" s="20" t="s">
        <v>67</v>
      </c>
      <c r="B154" s="20" t="s">
        <v>67</v>
      </c>
      <c r="C154" s="29"/>
      <c r="D154" s="30"/>
      <c r="E154" s="23">
        <v>0</v>
      </c>
      <c r="F154" s="24"/>
      <c r="G154" s="24"/>
      <c r="H154" s="5">
        <f t="shared" si="0"/>
        <v>0</v>
      </c>
      <c r="I154" s="1"/>
      <c r="J154" s="23">
        <v>0</v>
      </c>
      <c r="K154" s="1"/>
      <c r="L154" s="25">
        <v>0</v>
      </c>
      <c r="M154" s="26">
        <v>0</v>
      </c>
      <c r="N154" s="26">
        <v>0</v>
      </c>
      <c r="O154" s="26">
        <v>0</v>
      </c>
      <c r="P154" s="26">
        <v>0</v>
      </c>
      <c r="Q154" s="26">
        <v>0</v>
      </c>
      <c r="R154" s="26">
        <v>0</v>
      </c>
      <c r="S154" s="26">
        <v>0</v>
      </c>
      <c r="T154" s="27">
        <f t="shared" si="1"/>
        <v>0</v>
      </c>
      <c r="U154" s="1"/>
      <c r="V154" s="28">
        <f t="shared" si="2"/>
        <v>0</v>
      </c>
      <c r="W154" s="1"/>
      <c r="X154" s="1"/>
      <c r="Y154" s="1"/>
      <c r="Z154" s="1"/>
    </row>
    <row r="155" spans="1:26" ht="18" customHeight="1">
      <c r="A155" s="125" t="s">
        <v>71</v>
      </c>
      <c r="B155" s="126"/>
      <c r="C155" s="126"/>
      <c r="D155" s="126"/>
      <c r="E155" s="126"/>
      <c r="F155" s="126"/>
      <c r="G155" s="127"/>
      <c r="H155" s="31">
        <f>SUM(H22:H154)</f>
        <v>0</v>
      </c>
      <c r="I155" s="1"/>
      <c r="J155" s="31">
        <f>SUM(J22:J154)</f>
        <v>0</v>
      </c>
      <c r="K155" s="1"/>
      <c r="L155" s="32">
        <f t="shared" ref="L155:T155" si="3">SUM(L22:L154)</f>
        <v>0</v>
      </c>
      <c r="M155" s="32">
        <f t="shared" si="3"/>
        <v>0</v>
      </c>
      <c r="N155" s="32">
        <f t="shared" si="3"/>
        <v>0</v>
      </c>
      <c r="O155" s="32">
        <f t="shared" si="3"/>
        <v>0</v>
      </c>
      <c r="P155" s="32">
        <f t="shared" si="3"/>
        <v>0</v>
      </c>
      <c r="Q155" s="32">
        <f t="shared" si="3"/>
        <v>0</v>
      </c>
      <c r="R155" s="32">
        <f t="shared" si="3"/>
        <v>0</v>
      </c>
      <c r="S155" s="32">
        <f t="shared" si="3"/>
        <v>0</v>
      </c>
      <c r="T155" s="32">
        <f t="shared" si="3"/>
        <v>0</v>
      </c>
      <c r="U155" s="1"/>
      <c r="V155" s="33">
        <f>SUM(V22:V154)</f>
        <v>0</v>
      </c>
      <c r="W155" s="1"/>
      <c r="X155" s="1"/>
      <c r="Y155" s="1"/>
      <c r="Z155" s="1"/>
    </row>
    <row r="156" spans="1:26" ht="18" customHeight="1">
      <c r="A156" s="34"/>
      <c r="B156" s="34"/>
      <c r="C156" s="35"/>
      <c r="D156" s="35"/>
      <c r="E156" s="34"/>
      <c r="F156" s="34"/>
      <c r="G156" s="34"/>
      <c r="H156" s="34"/>
      <c r="I156" s="1"/>
      <c r="J156" s="34"/>
      <c r="K156" s="1"/>
      <c r="L156" s="1"/>
      <c r="M156" s="1"/>
      <c r="N156" s="1"/>
      <c r="O156" s="1"/>
      <c r="P156" s="1"/>
      <c r="Q156" s="1"/>
      <c r="R156" s="1"/>
      <c r="S156" s="1"/>
      <c r="T156" s="1"/>
      <c r="U156" s="1"/>
      <c r="V156" s="1"/>
      <c r="W156" s="1"/>
      <c r="X156" s="1"/>
      <c r="Y156" s="1"/>
      <c r="Z156" s="1"/>
    </row>
    <row r="157" spans="1:26"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c r="A162" s="1"/>
      <c r="B162" s="1"/>
      <c r="C162" s="8"/>
      <c r="D162" s="8"/>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c r="A163" s="1"/>
      <c r="B163" s="1"/>
      <c r="C163" s="8"/>
      <c r="D163" s="8"/>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c r="A164" s="1"/>
      <c r="B164" s="1"/>
      <c r="C164" s="8"/>
      <c r="D164" s="8"/>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c r="A165" s="1"/>
      <c r="B165" s="1"/>
      <c r="C165" s="8"/>
      <c r="D165" s="8"/>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c r="A166" s="1"/>
      <c r="B166" s="1"/>
      <c r="C166" s="8"/>
      <c r="D166" s="8"/>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c r="A167" s="1"/>
      <c r="B167" s="1"/>
      <c r="C167" s="8"/>
      <c r="D167" s="8"/>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c r="A168" s="1"/>
      <c r="B168" s="1"/>
      <c r="C168" s="8"/>
      <c r="D168" s="8"/>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c r="A169" s="1"/>
      <c r="B169" s="1"/>
      <c r="C169" s="8"/>
      <c r="D169" s="8"/>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c r="A170" s="1"/>
      <c r="B170" s="1"/>
      <c r="C170" s="8"/>
      <c r="D170" s="8"/>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c r="A171" s="1"/>
      <c r="B171" s="1"/>
      <c r="C171" s="8"/>
      <c r="D171" s="8"/>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c r="A172" s="1"/>
      <c r="B172" s="1"/>
      <c r="C172" s="8"/>
      <c r="D172" s="8"/>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c r="A173" s="1"/>
      <c r="B173" s="1"/>
      <c r="C173" s="8"/>
      <c r="D173" s="8"/>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c r="A174" s="1"/>
      <c r="B174" s="1"/>
      <c r="C174" s="8"/>
      <c r="D174" s="8"/>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c r="A175" s="1"/>
      <c r="B175" s="1"/>
      <c r="C175" s="8"/>
      <c r="D175" s="8"/>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c r="A176" s="1"/>
      <c r="B176" s="1"/>
      <c r="C176" s="8"/>
      <c r="D176" s="8"/>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c r="A177" s="1"/>
      <c r="B177" s="1"/>
      <c r="C177" s="8"/>
      <c r="D177" s="8"/>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c r="A178" s="1"/>
      <c r="B178" s="1"/>
      <c r="C178" s="8"/>
      <c r="D178" s="8"/>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c r="A179" s="1"/>
      <c r="B179" s="1"/>
      <c r="C179" s="8"/>
      <c r="D179" s="8"/>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c r="A180" s="1"/>
      <c r="B180" s="1"/>
      <c r="C180" s="8"/>
      <c r="D180" s="8"/>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c r="A181" s="1"/>
      <c r="B181" s="1"/>
      <c r="C181" s="8"/>
      <c r="D181" s="8"/>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c r="A182" s="1"/>
      <c r="B182" s="1"/>
      <c r="C182" s="8"/>
      <c r="D182" s="8"/>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c r="A183" s="1"/>
      <c r="B183" s="1"/>
      <c r="C183" s="8"/>
      <c r="D183" s="8"/>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c r="A184" s="1"/>
      <c r="B184" s="1"/>
      <c r="C184" s="8"/>
      <c r="D184" s="8"/>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c r="A185" s="1"/>
      <c r="B185" s="1"/>
      <c r="C185" s="8"/>
      <c r="D185" s="8"/>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c r="A186" s="1"/>
      <c r="B186" s="1"/>
      <c r="C186" s="8"/>
      <c r="D186" s="8"/>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c r="A187" s="1"/>
      <c r="B187" s="1"/>
      <c r="C187" s="8"/>
      <c r="D187" s="8"/>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c r="A188" s="1"/>
      <c r="B188" s="1"/>
      <c r="C188" s="8"/>
      <c r="D188" s="8"/>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c r="A189" s="1"/>
      <c r="B189" s="1"/>
      <c r="C189" s="8"/>
      <c r="D189" s="8"/>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c r="A190" s="1"/>
      <c r="B190" s="1"/>
      <c r="C190" s="8"/>
      <c r="D190" s="8"/>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c r="A191" s="1"/>
      <c r="B191" s="1"/>
      <c r="C191" s="8"/>
      <c r="D191" s="8"/>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c r="A192" s="1"/>
      <c r="B192" s="1"/>
      <c r="C192" s="8"/>
      <c r="D192" s="8"/>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c r="A193" s="1"/>
      <c r="B193" s="1"/>
      <c r="C193" s="8"/>
      <c r="D193" s="8"/>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c r="A194" s="1"/>
      <c r="B194" s="1"/>
      <c r="C194" s="8"/>
      <c r="D194" s="8"/>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c r="A195" s="1"/>
      <c r="B195" s="1"/>
      <c r="C195" s="8"/>
      <c r="D195" s="8"/>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c r="A196" s="1"/>
      <c r="B196" s="1"/>
      <c r="C196" s="8"/>
      <c r="D196" s="8"/>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c r="A197" s="1"/>
      <c r="B197" s="1"/>
      <c r="C197" s="8"/>
      <c r="D197" s="8"/>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c r="A198" s="1"/>
      <c r="B198" s="1"/>
      <c r="C198" s="8"/>
      <c r="D198" s="8"/>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c r="A199" s="1"/>
      <c r="B199" s="1"/>
      <c r="C199" s="8"/>
      <c r="D199" s="8"/>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c r="A200" s="1"/>
      <c r="B200" s="1"/>
      <c r="C200" s="8"/>
      <c r="D200" s="8"/>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c r="A201" s="1"/>
      <c r="B201" s="1"/>
      <c r="C201" s="8"/>
      <c r="D201" s="8"/>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c r="A202" s="1"/>
      <c r="B202" s="1"/>
      <c r="C202" s="8"/>
      <c r="D202" s="8"/>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c r="A203" s="1"/>
      <c r="B203" s="1"/>
      <c r="C203" s="8"/>
      <c r="D203" s="8"/>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c r="A204" s="1"/>
      <c r="B204" s="1"/>
      <c r="C204" s="8"/>
      <c r="D204" s="8"/>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c r="A205" s="1"/>
      <c r="B205" s="1"/>
      <c r="C205" s="8"/>
      <c r="D205" s="8"/>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c r="A206" s="1"/>
      <c r="B206" s="1"/>
      <c r="C206" s="8"/>
      <c r="D206" s="8"/>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c r="A207" s="1"/>
      <c r="B207" s="1"/>
      <c r="C207" s="8"/>
      <c r="D207" s="8"/>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c r="A208" s="1"/>
      <c r="B208" s="1"/>
      <c r="C208" s="8"/>
      <c r="D208" s="8"/>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c r="A209" s="1"/>
      <c r="B209" s="1"/>
      <c r="C209" s="8"/>
      <c r="D209" s="8"/>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c r="A210" s="1"/>
      <c r="B210" s="1"/>
      <c r="C210" s="8"/>
      <c r="D210" s="8"/>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c r="A211" s="1"/>
      <c r="B211" s="1"/>
      <c r="C211" s="8"/>
      <c r="D211" s="8"/>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c r="A212" s="1"/>
      <c r="B212" s="1"/>
      <c r="C212" s="8"/>
      <c r="D212" s="8"/>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c r="A213" s="1"/>
      <c r="B213" s="1"/>
      <c r="C213" s="8"/>
      <c r="D213" s="8"/>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c r="A214" s="1"/>
      <c r="B214" s="1"/>
      <c r="C214" s="8"/>
      <c r="D214" s="8"/>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c r="A215" s="1"/>
      <c r="B215" s="1"/>
      <c r="C215" s="8"/>
      <c r="D215" s="8"/>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c r="A216" s="1"/>
      <c r="B216" s="1"/>
      <c r="C216" s="8"/>
      <c r="D216" s="8"/>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c r="A217" s="1"/>
      <c r="B217" s="1"/>
      <c r="C217" s="8"/>
      <c r="D217" s="8"/>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c r="A218" s="1"/>
      <c r="B218" s="1"/>
      <c r="C218" s="8"/>
      <c r="D218" s="8"/>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c r="A219" s="1"/>
      <c r="B219" s="1"/>
      <c r="C219" s="8"/>
      <c r="D219" s="8"/>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c r="A220" s="1"/>
      <c r="B220" s="1"/>
      <c r="C220" s="8"/>
      <c r="D220" s="8"/>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c r="A221" s="1"/>
      <c r="B221" s="1"/>
      <c r="C221" s="8"/>
      <c r="D221" s="8"/>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c r="A222" s="1"/>
      <c r="B222" s="1"/>
      <c r="C222" s="8"/>
      <c r="D222" s="8"/>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c r="A223" s="1"/>
      <c r="B223" s="1"/>
      <c r="C223" s="8"/>
      <c r="D223" s="8"/>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c r="A224" s="1"/>
      <c r="B224" s="1"/>
      <c r="C224" s="8"/>
      <c r="D224" s="8"/>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c r="A225" s="1"/>
      <c r="B225" s="1"/>
      <c r="C225" s="8"/>
      <c r="D225" s="8"/>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c r="A226" s="1"/>
      <c r="B226" s="1"/>
      <c r="C226" s="8"/>
      <c r="D226" s="8"/>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c r="A227" s="1"/>
      <c r="B227" s="1"/>
      <c r="C227" s="8"/>
      <c r="D227" s="8"/>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c r="A228" s="1"/>
      <c r="B228" s="1"/>
      <c r="C228" s="8"/>
      <c r="D228" s="8"/>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c r="A229" s="1"/>
      <c r="B229" s="1"/>
      <c r="C229" s="8"/>
      <c r="D229" s="8"/>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c r="A230" s="1"/>
      <c r="B230" s="1"/>
      <c r="C230" s="8"/>
      <c r="D230" s="8"/>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c r="A231" s="1"/>
      <c r="B231" s="1"/>
      <c r="C231" s="8"/>
      <c r="D231" s="8"/>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c r="A232" s="1"/>
      <c r="B232" s="1"/>
      <c r="C232" s="8"/>
      <c r="D232" s="8"/>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c r="A233" s="1"/>
      <c r="B233" s="1"/>
      <c r="C233" s="8"/>
      <c r="D233" s="8"/>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c r="A234" s="1"/>
      <c r="B234" s="1"/>
      <c r="C234" s="8"/>
      <c r="D234" s="8"/>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c r="A235" s="1"/>
      <c r="B235" s="1"/>
      <c r="C235" s="8"/>
      <c r="D235" s="8"/>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c r="A236" s="1"/>
      <c r="B236" s="1"/>
      <c r="C236" s="8"/>
      <c r="D236" s="8"/>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c r="A237" s="1"/>
      <c r="B237" s="1"/>
      <c r="C237" s="8"/>
      <c r="D237" s="8"/>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c r="A238" s="1"/>
      <c r="B238" s="1"/>
      <c r="C238" s="8"/>
      <c r="D238" s="8"/>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c r="A239" s="1"/>
      <c r="B239" s="1"/>
      <c r="C239" s="8"/>
      <c r="D239" s="8"/>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c r="A240" s="1"/>
      <c r="B240" s="1"/>
      <c r="C240" s="8"/>
      <c r="D240" s="8"/>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c r="A241" s="1"/>
      <c r="B241" s="1"/>
      <c r="C241" s="8"/>
      <c r="D241" s="8"/>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c r="A242" s="1"/>
      <c r="B242" s="1"/>
      <c r="C242" s="8"/>
      <c r="D242" s="8"/>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c r="A243" s="1"/>
      <c r="B243" s="1"/>
      <c r="C243" s="8"/>
      <c r="D243" s="8"/>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c r="A244" s="1"/>
      <c r="B244" s="1"/>
      <c r="C244" s="8"/>
      <c r="D244" s="8"/>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c r="A245" s="1"/>
      <c r="B245" s="1"/>
      <c r="C245" s="8"/>
      <c r="D245" s="8"/>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c r="A246" s="1"/>
      <c r="B246" s="1"/>
      <c r="C246" s="8"/>
      <c r="D246" s="8"/>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c r="A247" s="1"/>
      <c r="B247" s="1"/>
      <c r="C247" s="8"/>
      <c r="D247" s="8"/>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c r="A248" s="1"/>
      <c r="B248" s="1"/>
      <c r="C248" s="8"/>
      <c r="D248" s="8"/>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c r="A249" s="1"/>
      <c r="B249" s="1"/>
      <c r="C249" s="8"/>
      <c r="D249" s="8"/>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c r="A250" s="1"/>
      <c r="B250" s="1"/>
      <c r="C250" s="8"/>
      <c r="D250" s="8"/>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c r="A251" s="1"/>
      <c r="B251" s="1"/>
      <c r="C251" s="8"/>
      <c r="D251" s="8"/>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c r="A252" s="1"/>
      <c r="B252" s="1"/>
      <c r="C252" s="8"/>
      <c r="D252" s="8"/>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c r="A253" s="1"/>
      <c r="B253" s="1"/>
      <c r="C253" s="8"/>
      <c r="D253" s="8"/>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c r="A254" s="1"/>
      <c r="B254" s="1"/>
      <c r="C254" s="8"/>
      <c r="D254" s="8"/>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c r="A255" s="1"/>
      <c r="B255" s="1"/>
      <c r="C255" s="8"/>
      <c r="D255" s="8"/>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c r="A256" s="1"/>
      <c r="B256" s="1"/>
      <c r="C256" s="8"/>
      <c r="D256" s="8"/>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c r="A257" s="1"/>
      <c r="B257" s="1"/>
      <c r="C257" s="8"/>
      <c r="D257" s="8"/>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c r="A258" s="1"/>
      <c r="B258" s="1"/>
      <c r="C258" s="8"/>
      <c r="D258" s="8"/>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c r="A259" s="1"/>
      <c r="B259" s="1"/>
      <c r="C259" s="8"/>
      <c r="D259" s="8"/>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c r="A260" s="1"/>
      <c r="B260" s="1"/>
      <c r="C260" s="8"/>
      <c r="D260" s="8"/>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c r="A261" s="1"/>
      <c r="B261" s="1"/>
      <c r="C261" s="8"/>
      <c r="D261" s="8"/>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c r="A262" s="1"/>
      <c r="B262" s="1"/>
      <c r="C262" s="8"/>
      <c r="D262" s="8"/>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c r="A263" s="1"/>
      <c r="B263" s="1"/>
      <c r="C263" s="8"/>
      <c r="D263" s="8"/>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c r="A264" s="1"/>
      <c r="B264" s="1"/>
      <c r="C264" s="8"/>
      <c r="D264" s="8"/>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c r="A265" s="1"/>
      <c r="B265" s="1"/>
      <c r="C265" s="8"/>
      <c r="D265" s="8"/>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c r="A266" s="1"/>
      <c r="B266" s="1"/>
      <c r="C266" s="8"/>
      <c r="D266" s="8"/>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c r="A267" s="1"/>
      <c r="B267" s="1"/>
      <c r="C267" s="8"/>
      <c r="D267" s="8"/>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c r="A268" s="1"/>
      <c r="B268" s="1"/>
      <c r="C268" s="8"/>
      <c r="D268" s="8"/>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c r="A269" s="1"/>
      <c r="B269" s="1"/>
      <c r="C269" s="8"/>
      <c r="D269" s="8"/>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c r="A270" s="1"/>
      <c r="B270" s="1"/>
      <c r="C270" s="8"/>
      <c r="D270" s="8"/>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c r="A271" s="1"/>
      <c r="B271" s="1"/>
      <c r="C271" s="8"/>
      <c r="D271" s="8"/>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c r="A272" s="1"/>
      <c r="B272" s="1"/>
      <c r="C272" s="8"/>
      <c r="D272" s="8"/>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c r="A273" s="1"/>
      <c r="B273" s="1"/>
      <c r="C273" s="8"/>
      <c r="D273" s="8"/>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c r="A274" s="1"/>
      <c r="B274" s="1"/>
      <c r="C274" s="8"/>
      <c r="D274" s="8"/>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c r="A275" s="1"/>
      <c r="B275" s="1"/>
      <c r="C275" s="8"/>
      <c r="D275" s="8"/>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c r="A276" s="1"/>
      <c r="B276" s="1"/>
      <c r="C276" s="8"/>
      <c r="D276" s="8"/>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c r="A277" s="1"/>
      <c r="B277" s="1"/>
      <c r="C277" s="8"/>
      <c r="D277" s="8"/>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c r="A278" s="1"/>
      <c r="B278" s="1"/>
      <c r="C278" s="8"/>
      <c r="D278" s="8"/>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c r="A279" s="1"/>
      <c r="B279" s="1"/>
      <c r="C279" s="8"/>
      <c r="D279" s="8"/>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c r="A280" s="1"/>
      <c r="B280" s="1"/>
      <c r="C280" s="8"/>
      <c r="D280" s="8"/>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c r="A281" s="1"/>
      <c r="B281" s="1"/>
      <c r="C281" s="8"/>
      <c r="D281" s="8"/>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c r="A282" s="1"/>
      <c r="B282" s="1"/>
      <c r="C282" s="8"/>
      <c r="D282" s="8"/>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c r="A283" s="1"/>
      <c r="B283" s="1"/>
      <c r="C283" s="8"/>
      <c r="D283" s="8"/>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c r="A284" s="1"/>
      <c r="B284" s="1"/>
      <c r="C284" s="8"/>
      <c r="D284" s="8"/>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c r="A285" s="1"/>
      <c r="B285" s="1"/>
      <c r="C285" s="8"/>
      <c r="D285" s="8"/>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c r="A286" s="1"/>
      <c r="B286" s="1"/>
      <c r="C286" s="8"/>
      <c r="D286" s="8"/>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c r="A287" s="1"/>
      <c r="B287" s="1"/>
      <c r="C287" s="8"/>
      <c r="D287" s="8"/>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c r="A288" s="1"/>
      <c r="B288" s="1"/>
      <c r="C288" s="8"/>
      <c r="D288" s="8"/>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c r="A289" s="1"/>
      <c r="B289" s="1"/>
      <c r="C289" s="8"/>
      <c r="D289" s="8"/>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c r="A290" s="1"/>
      <c r="B290" s="1"/>
      <c r="C290" s="8"/>
      <c r="D290" s="8"/>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c r="A291" s="1"/>
      <c r="B291" s="1"/>
      <c r="C291" s="8"/>
      <c r="D291" s="8"/>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c r="A292" s="1"/>
      <c r="B292" s="1"/>
      <c r="C292" s="8"/>
      <c r="D292" s="8"/>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c r="A293" s="1"/>
      <c r="B293" s="1"/>
      <c r="C293" s="8"/>
      <c r="D293" s="8"/>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c r="A294" s="1"/>
      <c r="B294" s="1"/>
      <c r="C294" s="8"/>
      <c r="D294" s="8"/>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c r="A295" s="1"/>
      <c r="B295" s="1"/>
      <c r="C295" s="8"/>
      <c r="D295" s="8"/>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c r="A296" s="1"/>
      <c r="B296" s="1"/>
      <c r="C296" s="8"/>
      <c r="D296" s="8"/>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c r="A297" s="1"/>
      <c r="B297" s="1"/>
      <c r="C297" s="8"/>
      <c r="D297" s="8"/>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c r="A298" s="1"/>
      <c r="B298" s="1"/>
      <c r="C298" s="8"/>
      <c r="D298" s="8"/>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c r="A299" s="1"/>
      <c r="B299" s="1"/>
      <c r="C299" s="8"/>
      <c r="D299" s="8"/>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c r="A300" s="1"/>
      <c r="B300" s="1"/>
      <c r="C300" s="8"/>
      <c r="D300" s="8"/>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c r="A301" s="1"/>
      <c r="B301" s="1"/>
      <c r="C301" s="8"/>
      <c r="D301" s="8"/>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c r="A302" s="1"/>
      <c r="B302" s="1"/>
      <c r="C302" s="8"/>
      <c r="D302" s="8"/>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c r="A303" s="1"/>
      <c r="B303" s="1"/>
      <c r="C303" s="8"/>
      <c r="D303" s="8"/>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c r="A304" s="1"/>
      <c r="B304" s="1"/>
      <c r="C304" s="8"/>
      <c r="D304" s="8"/>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c r="A305" s="1"/>
      <c r="B305" s="1"/>
      <c r="C305" s="8"/>
      <c r="D305" s="8"/>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c r="A306" s="1"/>
      <c r="B306" s="1"/>
      <c r="C306" s="8"/>
      <c r="D306" s="8"/>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c r="A307" s="1"/>
      <c r="B307" s="1"/>
      <c r="C307" s="8"/>
      <c r="D307" s="8"/>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c r="A308" s="1"/>
      <c r="B308" s="1"/>
      <c r="C308" s="8"/>
      <c r="D308" s="8"/>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c r="A309" s="1"/>
      <c r="B309" s="1"/>
      <c r="C309" s="8"/>
      <c r="D309" s="8"/>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c r="A310" s="1"/>
      <c r="B310" s="1"/>
      <c r="C310" s="8"/>
      <c r="D310" s="8"/>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c r="A311" s="1"/>
      <c r="B311" s="1"/>
      <c r="C311" s="8"/>
      <c r="D311" s="8"/>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c r="A312" s="1"/>
      <c r="B312" s="1"/>
      <c r="C312" s="8"/>
      <c r="D312" s="8"/>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c r="A313" s="1"/>
      <c r="B313" s="1"/>
      <c r="C313" s="8"/>
      <c r="D313" s="8"/>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c r="A314" s="1"/>
      <c r="B314" s="1"/>
      <c r="C314" s="8"/>
      <c r="D314" s="8"/>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c r="A315" s="1"/>
      <c r="B315" s="1"/>
      <c r="C315" s="8"/>
      <c r="D315" s="8"/>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c r="A316" s="1"/>
      <c r="B316" s="1"/>
      <c r="C316" s="8"/>
      <c r="D316" s="8"/>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c r="A317" s="1"/>
      <c r="B317" s="1"/>
      <c r="C317" s="8"/>
      <c r="D317" s="8"/>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c r="A318" s="1"/>
      <c r="B318" s="1"/>
      <c r="C318" s="8"/>
      <c r="D318" s="8"/>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c r="A319" s="1"/>
      <c r="B319" s="1"/>
      <c r="C319" s="8"/>
      <c r="D319" s="8"/>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c r="A320" s="1"/>
      <c r="B320" s="1"/>
      <c r="C320" s="8"/>
      <c r="D320" s="8"/>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c r="A321" s="1"/>
      <c r="B321" s="1"/>
      <c r="C321" s="8"/>
      <c r="D321" s="8"/>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c r="A322" s="1"/>
      <c r="B322" s="1"/>
      <c r="C322" s="8"/>
      <c r="D322" s="8"/>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c r="A323" s="1"/>
      <c r="B323" s="1"/>
      <c r="C323" s="8"/>
      <c r="D323" s="8"/>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c r="A324" s="1"/>
      <c r="B324" s="1"/>
      <c r="C324" s="8"/>
      <c r="D324" s="8"/>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c r="A325" s="1"/>
      <c r="B325" s="1"/>
      <c r="C325" s="8"/>
      <c r="D325" s="8"/>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c r="A326" s="1"/>
      <c r="B326" s="1"/>
      <c r="C326" s="8"/>
      <c r="D326" s="8"/>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c r="A327" s="1"/>
      <c r="B327" s="1"/>
      <c r="C327" s="8"/>
      <c r="D327" s="8"/>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c r="A328" s="1"/>
      <c r="B328" s="1"/>
      <c r="C328" s="8"/>
      <c r="D328" s="8"/>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c r="A329" s="1"/>
      <c r="B329" s="1"/>
      <c r="C329" s="8"/>
      <c r="D329" s="8"/>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c r="A330" s="1"/>
      <c r="B330" s="1"/>
      <c r="C330" s="8"/>
      <c r="D330" s="8"/>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c r="A331" s="1"/>
      <c r="B331" s="1"/>
      <c r="C331" s="8"/>
      <c r="D331" s="8"/>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c r="A332" s="1"/>
      <c r="B332" s="1"/>
      <c r="C332" s="8"/>
      <c r="D332" s="8"/>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c r="A333" s="1"/>
      <c r="B333" s="1"/>
      <c r="C333" s="8"/>
      <c r="D333" s="8"/>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c r="A334" s="1"/>
      <c r="B334" s="1"/>
      <c r="C334" s="8"/>
      <c r="D334" s="8"/>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c r="A335" s="1"/>
      <c r="B335" s="1"/>
      <c r="C335" s="8"/>
      <c r="D335" s="8"/>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c r="A336" s="1"/>
      <c r="B336" s="1"/>
      <c r="C336" s="8"/>
      <c r="D336" s="8"/>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c r="A337" s="1"/>
      <c r="B337" s="1"/>
      <c r="C337" s="8"/>
      <c r="D337" s="8"/>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c r="A338" s="1"/>
      <c r="B338" s="1"/>
      <c r="C338" s="8"/>
      <c r="D338" s="8"/>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c r="A339" s="1"/>
      <c r="B339" s="1"/>
      <c r="C339" s="8"/>
      <c r="D339" s="8"/>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c r="A340" s="1"/>
      <c r="B340" s="1"/>
      <c r="C340" s="8"/>
      <c r="D340" s="8"/>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c r="A341" s="1"/>
      <c r="B341" s="1"/>
      <c r="C341" s="8"/>
      <c r="D341" s="8"/>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c r="A342" s="1"/>
      <c r="B342" s="1"/>
      <c r="C342" s="8"/>
      <c r="D342" s="8"/>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c r="A343" s="1"/>
      <c r="B343" s="1"/>
      <c r="C343" s="8"/>
      <c r="D343" s="8"/>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c r="A344" s="1"/>
      <c r="B344" s="1"/>
      <c r="C344" s="8"/>
      <c r="D344" s="8"/>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c r="A345" s="1"/>
      <c r="B345" s="1"/>
      <c r="C345" s="8"/>
      <c r="D345" s="8"/>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c r="A346" s="1"/>
      <c r="B346" s="1"/>
      <c r="C346" s="8"/>
      <c r="D346" s="8"/>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c r="A347" s="1"/>
      <c r="B347" s="1"/>
      <c r="C347" s="8"/>
      <c r="D347" s="8"/>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c r="A348" s="1"/>
      <c r="B348" s="1"/>
      <c r="C348" s="8"/>
      <c r="D348" s="8"/>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c r="A349" s="1"/>
      <c r="B349" s="1"/>
      <c r="C349" s="8"/>
      <c r="D349" s="8"/>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c r="A350" s="1"/>
      <c r="B350" s="1"/>
      <c r="C350" s="8"/>
      <c r="D350" s="8"/>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c r="A351" s="1"/>
      <c r="B351" s="1"/>
      <c r="C351" s="8"/>
      <c r="D351" s="8"/>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c r="A352" s="1"/>
      <c r="B352" s="1"/>
      <c r="C352" s="8"/>
      <c r="D352" s="8"/>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c r="A353" s="1"/>
      <c r="B353" s="1"/>
      <c r="C353" s="8"/>
      <c r="D353" s="8"/>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c r="A354" s="1"/>
      <c r="B354" s="1"/>
      <c r="C354" s="8"/>
      <c r="D354" s="8"/>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c r="A355" s="1"/>
      <c r="B355" s="1"/>
      <c r="C355" s="8"/>
      <c r="D355" s="8"/>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c r="A356" s="1"/>
      <c r="B356" s="1"/>
      <c r="C356" s="8"/>
      <c r="D356" s="8"/>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c r="A357" s="1"/>
      <c r="B357" s="1"/>
      <c r="C357" s="8"/>
      <c r="D357" s="8"/>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c r="A358" s="1"/>
      <c r="B358" s="1"/>
      <c r="C358" s="8"/>
      <c r="D358" s="8"/>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c r="A359" s="1"/>
      <c r="B359" s="1"/>
      <c r="C359" s="8"/>
      <c r="D359" s="8"/>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c r="A360" s="1"/>
      <c r="B360" s="1"/>
      <c r="C360" s="8"/>
      <c r="D360" s="8"/>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c r="A361" s="1"/>
      <c r="B361" s="1"/>
      <c r="C361" s="8"/>
      <c r="D361" s="8"/>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c r="A362" s="1"/>
      <c r="B362" s="1"/>
      <c r="C362" s="8"/>
      <c r="D362" s="8"/>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c r="A363" s="1"/>
      <c r="B363" s="1"/>
      <c r="C363" s="8"/>
      <c r="D363" s="8"/>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c r="A364" s="1"/>
      <c r="B364" s="1"/>
      <c r="C364" s="8"/>
      <c r="D364" s="8"/>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c r="A365" s="1"/>
      <c r="B365" s="1"/>
      <c r="C365" s="8"/>
      <c r="D365" s="8"/>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c r="A366" s="1"/>
      <c r="B366" s="1"/>
      <c r="C366" s="8"/>
      <c r="D366" s="8"/>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c r="A367" s="1"/>
      <c r="B367" s="1"/>
      <c r="C367" s="8"/>
      <c r="D367" s="8"/>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c r="A368" s="1"/>
      <c r="B368" s="1"/>
      <c r="C368" s="8"/>
      <c r="D368" s="8"/>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c r="A369" s="1"/>
      <c r="B369" s="1"/>
      <c r="C369" s="8"/>
      <c r="D369" s="8"/>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c r="A370" s="1"/>
      <c r="B370" s="1"/>
      <c r="C370" s="8"/>
      <c r="D370" s="8"/>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c r="A371" s="1"/>
      <c r="B371" s="1"/>
      <c r="C371" s="8"/>
      <c r="D371" s="8"/>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c r="A372" s="1"/>
      <c r="B372" s="1"/>
      <c r="C372" s="8"/>
      <c r="D372" s="8"/>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c r="A373" s="1"/>
      <c r="B373" s="1"/>
      <c r="C373" s="8"/>
      <c r="D373" s="8"/>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c r="A374" s="1"/>
      <c r="B374" s="1"/>
      <c r="C374" s="8"/>
      <c r="D374" s="8"/>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c r="A375" s="1"/>
      <c r="B375" s="1"/>
      <c r="C375" s="8"/>
      <c r="D375" s="8"/>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c r="A376" s="1"/>
      <c r="B376" s="1"/>
      <c r="C376" s="8"/>
      <c r="D376" s="8"/>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c r="A377" s="1"/>
      <c r="B377" s="1"/>
      <c r="C377" s="8"/>
      <c r="D377" s="8"/>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c r="A378" s="1"/>
      <c r="B378" s="1"/>
      <c r="C378" s="8"/>
      <c r="D378" s="8"/>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c r="A379" s="1"/>
      <c r="B379" s="1"/>
      <c r="C379" s="8"/>
      <c r="D379" s="8"/>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c r="A380" s="1"/>
      <c r="B380" s="1"/>
      <c r="C380" s="8"/>
      <c r="D380" s="8"/>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c r="A381" s="1"/>
      <c r="B381" s="1"/>
      <c r="C381" s="8"/>
      <c r="D381" s="8"/>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c r="A382" s="1"/>
      <c r="B382" s="1"/>
      <c r="C382" s="8"/>
      <c r="D382" s="8"/>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c r="A383" s="1"/>
      <c r="B383" s="1"/>
      <c r="C383" s="8"/>
      <c r="D383" s="8"/>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c r="A384" s="1"/>
      <c r="B384" s="1"/>
      <c r="C384" s="8"/>
      <c r="D384" s="8"/>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c r="A385" s="1"/>
      <c r="B385" s="1"/>
      <c r="C385" s="8"/>
      <c r="D385" s="8"/>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c r="A386" s="1"/>
      <c r="B386" s="1"/>
      <c r="C386" s="8"/>
      <c r="D386" s="8"/>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c r="A387" s="1"/>
      <c r="B387" s="1"/>
      <c r="C387" s="8"/>
      <c r="D387" s="8"/>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c r="A388" s="1"/>
      <c r="B388" s="1"/>
      <c r="C388" s="8"/>
      <c r="D388" s="8"/>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c r="A389" s="1"/>
      <c r="B389" s="1"/>
      <c r="C389" s="8"/>
      <c r="D389" s="8"/>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c r="A390" s="1"/>
      <c r="B390" s="1"/>
      <c r="C390" s="8"/>
      <c r="D390" s="8"/>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c r="A391" s="1"/>
      <c r="B391" s="1"/>
      <c r="C391" s="8"/>
      <c r="D391" s="8"/>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c r="A392" s="1"/>
      <c r="B392" s="1"/>
      <c r="C392" s="8"/>
      <c r="D392" s="8"/>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c r="A393" s="1"/>
      <c r="B393" s="1"/>
      <c r="C393" s="8"/>
      <c r="D393" s="8"/>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c r="A394" s="1"/>
      <c r="B394" s="1"/>
      <c r="C394" s="8"/>
      <c r="D394" s="8"/>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c r="A395" s="1"/>
      <c r="B395" s="1"/>
      <c r="C395" s="8"/>
      <c r="D395" s="8"/>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c r="A396" s="1"/>
      <c r="B396" s="1"/>
      <c r="C396" s="8"/>
      <c r="D396" s="8"/>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c r="A397" s="1"/>
      <c r="B397" s="1"/>
      <c r="C397" s="8"/>
      <c r="D397" s="8"/>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c r="A398" s="1"/>
      <c r="B398" s="1"/>
      <c r="C398" s="8"/>
      <c r="D398" s="8"/>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c r="A399" s="1"/>
      <c r="B399" s="1"/>
      <c r="C399" s="8"/>
      <c r="D399" s="8"/>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c r="A400" s="1"/>
      <c r="B400" s="1"/>
      <c r="C400" s="8"/>
      <c r="D400" s="8"/>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c r="A401" s="1"/>
      <c r="B401" s="1"/>
      <c r="C401" s="8"/>
      <c r="D401" s="8"/>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c r="A402" s="1"/>
      <c r="B402" s="1"/>
      <c r="C402" s="8"/>
      <c r="D402" s="8"/>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c r="A403" s="1"/>
      <c r="B403" s="1"/>
      <c r="C403" s="8"/>
      <c r="D403" s="8"/>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c r="A404" s="1"/>
      <c r="B404" s="1"/>
      <c r="C404" s="8"/>
      <c r="D404" s="8"/>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c r="A405" s="1"/>
      <c r="B405" s="1"/>
      <c r="C405" s="8"/>
      <c r="D405" s="8"/>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c r="A406" s="1"/>
      <c r="B406" s="1"/>
      <c r="C406" s="8"/>
      <c r="D406" s="8"/>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c r="A407" s="1"/>
      <c r="B407" s="1"/>
      <c r="C407" s="8"/>
      <c r="D407" s="8"/>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c r="A408" s="1"/>
      <c r="B408" s="1"/>
      <c r="C408" s="8"/>
      <c r="D408" s="8"/>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c r="A409" s="1"/>
      <c r="B409" s="1"/>
      <c r="C409" s="8"/>
      <c r="D409" s="8"/>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c r="A410" s="1"/>
      <c r="B410" s="1"/>
      <c r="C410" s="8"/>
      <c r="D410" s="8"/>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c r="A411" s="1"/>
      <c r="B411" s="1"/>
      <c r="C411" s="8"/>
      <c r="D411" s="8"/>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c r="A412" s="1"/>
      <c r="B412" s="1"/>
      <c r="C412" s="8"/>
      <c r="D412" s="8"/>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c r="A413" s="1"/>
      <c r="B413" s="1"/>
      <c r="C413" s="8"/>
      <c r="D413" s="8"/>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c r="A414" s="1"/>
      <c r="B414" s="1"/>
      <c r="C414" s="8"/>
      <c r="D414" s="8"/>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c r="A415" s="1"/>
      <c r="B415" s="1"/>
      <c r="C415" s="8"/>
      <c r="D415" s="8"/>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c r="A416" s="1"/>
      <c r="B416" s="1"/>
      <c r="C416" s="8"/>
      <c r="D416" s="8"/>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c r="A417" s="1"/>
      <c r="B417" s="1"/>
      <c r="C417" s="8"/>
      <c r="D417" s="8"/>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c r="A418" s="1"/>
      <c r="B418" s="1"/>
      <c r="C418" s="8"/>
      <c r="D418" s="8"/>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c r="A419" s="1"/>
      <c r="B419" s="1"/>
      <c r="C419" s="8"/>
      <c r="D419" s="8"/>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c r="A420" s="1"/>
      <c r="B420" s="1"/>
      <c r="C420" s="8"/>
      <c r="D420" s="8"/>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c r="A421" s="1"/>
      <c r="B421" s="1"/>
      <c r="C421" s="8"/>
      <c r="D421" s="8"/>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c r="A422" s="1"/>
      <c r="B422" s="1"/>
      <c r="C422" s="8"/>
      <c r="D422" s="8"/>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c r="A423" s="1"/>
      <c r="B423" s="1"/>
      <c r="C423" s="8"/>
      <c r="D423" s="8"/>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c r="A424" s="1"/>
      <c r="B424" s="1"/>
      <c r="C424" s="8"/>
      <c r="D424" s="8"/>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c r="A425" s="1"/>
      <c r="B425" s="1"/>
      <c r="C425" s="8"/>
      <c r="D425" s="8"/>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c r="A426" s="1"/>
      <c r="B426" s="1"/>
      <c r="C426" s="8"/>
      <c r="D426" s="8"/>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c r="A427" s="1"/>
      <c r="B427" s="1"/>
      <c r="C427" s="8"/>
      <c r="D427" s="8"/>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c r="A428" s="1"/>
      <c r="B428" s="1"/>
      <c r="C428" s="8"/>
      <c r="D428" s="8"/>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c r="A429" s="1"/>
      <c r="B429" s="1"/>
      <c r="C429" s="8"/>
      <c r="D429" s="8"/>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c r="A430" s="1"/>
      <c r="B430" s="1"/>
      <c r="C430" s="8"/>
      <c r="D430" s="8"/>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c r="A431" s="1"/>
      <c r="B431" s="1"/>
      <c r="C431" s="8"/>
      <c r="D431" s="8"/>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c r="A432" s="1"/>
      <c r="B432" s="1"/>
      <c r="C432" s="8"/>
      <c r="D432" s="8"/>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c r="A433" s="1"/>
      <c r="B433" s="1"/>
      <c r="C433" s="8"/>
      <c r="D433" s="8"/>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c r="A434" s="1"/>
      <c r="B434" s="1"/>
      <c r="C434" s="8"/>
      <c r="D434" s="8"/>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c r="A435" s="1"/>
      <c r="B435" s="1"/>
      <c r="C435" s="8"/>
      <c r="D435" s="8"/>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c r="A436" s="1"/>
      <c r="B436" s="1"/>
      <c r="C436" s="8"/>
      <c r="D436" s="8"/>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c r="A437" s="1"/>
      <c r="B437" s="1"/>
      <c r="C437" s="8"/>
      <c r="D437" s="8"/>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c r="A438" s="1"/>
      <c r="B438" s="1"/>
      <c r="C438" s="8"/>
      <c r="D438" s="8"/>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c r="A439" s="1"/>
      <c r="B439" s="1"/>
      <c r="C439" s="8"/>
      <c r="D439" s="8"/>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c r="A440" s="1"/>
      <c r="B440" s="1"/>
      <c r="C440" s="8"/>
      <c r="D440" s="8"/>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c r="A441" s="1"/>
      <c r="B441" s="1"/>
      <c r="C441" s="8"/>
      <c r="D441" s="8"/>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c r="A442" s="1"/>
      <c r="B442" s="1"/>
      <c r="C442" s="8"/>
      <c r="D442" s="8"/>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c r="A443" s="1"/>
      <c r="B443" s="1"/>
      <c r="C443" s="8"/>
      <c r="D443" s="8"/>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c r="A444" s="1"/>
      <c r="B444" s="1"/>
      <c r="C444" s="8"/>
      <c r="D444" s="8"/>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c r="A445" s="1"/>
      <c r="B445" s="1"/>
      <c r="C445" s="8"/>
      <c r="D445" s="8"/>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c r="A446" s="1"/>
      <c r="B446" s="1"/>
      <c r="C446" s="8"/>
      <c r="D446" s="8"/>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c r="A447" s="1"/>
      <c r="B447" s="1"/>
      <c r="C447" s="8"/>
      <c r="D447" s="8"/>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c r="A448" s="1"/>
      <c r="B448" s="1"/>
      <c r="C448" s="8"/>
      <c r="D448" s="8"/>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c r="A449" s="1"/>
      <c r="B449" s="1"/>
      <c r="C449" s="8"/>
      <c r="D449" s="8"/>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c r="A450" s="1"/>
      <c r="B450" s="1"/>
      <c r="C450" s="8"/>
      <c r="D450" s="8"/>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c r="A451" s="1"/>
      <c r="B451" s="1"/>
      <c r="C451" s="8"/>
      <c r="D451" s="8"/>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c r="A452" s="1"/>
      <c r="B452" s="1"/>
      <c r="C452" s="8"/>
      <c r="D452" s="8"/>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c r="A453" s="1"/>
      <c r="B453" s="1"/>
      <c r="C453" s="8"/>
      <c r="D453" s="8"/>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c r="A454" s="1"/>
      <c r="B454" s="1"/>
      <c r="C454" s="8"/>
      <c r="D454" s="8"/>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c r="A455" s="1"/>
      <c r="B455" s="1"/>
      <c r="C455" s="8"/>
      <c r="D455" s="8"/>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c r="A456" s="1"/>
      <c r="B456" s="1"/>
      <c r="C456" s="8"/>
      <c r="D456" s="8"/>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c r="A457" s="1"/>
      <c r="B457" s="1"/>
      <c r="C457" s="8"/>
      <c r="D457" s="8"/>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c r="A458" s="1"/>
      <c r="B458" s="1"/>
      <c r="C458" s="8"/>
      <c r="D458" s="8"/>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c r="A459" s="1"/>
      <c r="B459" s="1"/>
      <c r="C459" s="8"/>
      <c r="D459" s="8"/>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c r="A460" s="1"/>
      <c r="B460" s="1"/>
      <c r="C460" s="8"/>
      <c r="D460" s="8"/>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c r="A461" s="1"/>
      <c r="B461" s="1"/>
      <c r="C461" s="8"/>
      <c r="D461" s="8"/>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c r="A462" s="1"/>
      <c r="B462" s="1"/>
      <c r="C462" s="8"/>
      <c r="D462" s="8"/>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c r="A463" s="1"/>
      <c r="B463" s="1"/>
      <c r="C463" s="8"/>
      <c r="D463" s="8"/>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c r="A464" s="1"/>
      <c r="B464" s="1"/>
      <c r="C464" s="8"/>
      <c r="D464" s="8"/>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c r="A465" s="1"/>
      <c r="B465" s="1"/>
      <c r="C465" s="8"/>
      <c r="D465" s="8"/>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c r="A466" s="1"/>
      <c r="B466" s="1"/>
      <c r="C466" s="8"/>
      <c r="D466" s="8"/>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c r="A467" s="1"/>
      <c r="B467" s="1"/>
      <c r="C467" s="8"/>
      <c r="D467" s="8"/>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c r="A468" s="1"/>
      <c r="B468" s="1"/>
      <c r="C468" s="8"/>
      <c r="D468" s="8"/>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c r="A469" s="1"/>
      <c r="B469" s="1"/>
      <c r="C469" s="8"/>
      <c r="D469" s="8"/>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c r="A470" s="1"/>
      <c r="B470" s="1"/>
      <c r="C470" s="8"/>
      <c r="D470" s="8"/>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c r="A471" s="1"/>
      <c r="B471" s="1"/>
      <c r="C471" s="8"/>
      <c r="D471" s="8"/>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c r="A472" s="1"/>
      <c r="B472" s="1"/>
      <c r="C472" s="8"/>
      <c r="D472" s="8"/>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c r="A473" s="1"/>
      <c r="B473" s="1"/>
      <c r="C473" s="8"/>
      <c r="D473" s="8"/>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c r="A474" s="1"/>
      <c r="B474" s="1"/>
      <c r="C474" s="8"/>
      <c r="D474" s="8"/>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c r="A475" s="1"/>
      <c r="B475" s="1"/>
      <c r="C475" s="8"/>
      <c r="D475" s="8"/>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c r="A476" s="1"/>
      <c r="B476" s="1"/>
      <c r="C476" s="8"/>
      <c r="D476" s="8"/>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c r="A477" s="1"/>
      <c r="B477" s="1"/>
      <c r="C477" s="8"/>
      <c r="D477" s="8"/>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c r="A478" s="1"/>
      <c r="B478" s="1"/>
      <c r="C478" s="8"/>
      <c r="D478" s="8"/>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c r="A479" s="1"/>
      <c r="B479" s="1"/>
      <c r="C479" s="8"/>
      <c r="D479" s="8"/>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c r="A480" s="1"/>
      <c r="B480" s="1"/>
      <c r="C480" s="8"/>
      <c r="D480" s="8"/>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c r="A481" s="1"/>
      <c r="B481" s="1"/>
      <c r="C481" s="8"/>
      <c r="D481" s="8"/>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c r="A482" s="1"/>
      <c r="B482" s="1"/>
      <c r="C482" s="8"/>
      <c r="D482" s="8"/>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c r="A483" s="1"/>
      <c r="B483" s="1"/>
      <c r="C483" s="8"/>
      <c r="D483" s="8"/>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c r="A484" s="1"/>
      <c r="B484" s="1"/>
      <c r="C484" s="8"/>
      <c r="D484" s="8"/>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c r="A485" s="1"/>
      <c r="B485" s="1"/>
      <c r="C485" s="8"/>
      <c r="D485" s="8"/>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c r="A486" s="1"/>
      <c r="B486" s="1"/>
      <c r="C486" s="8"/>
      <c r="D486" s="8"/>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c r="A487" s="1"/>
      <c r="B487" s="1"/>
      <c r="C487" s="8"/>
      <c r="D487" s="8"/>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c r="A488" s="1"/>
      <c r="B488" s="1"/>
      <c r="C488" s="8"/>
      <c r="D488" s="8"/>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c r="A489" s="1"/>
      <c r="B489" s="1"/>
      <c r="C489" s="8"/>
      <c r="D489" s="8"/>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c r="A490" s="1"/>
      <c r="B490" s="1"/>
      <c r="C490" s="8"/>
      <c r="D490" s="8"/>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c r="A491" s="1"/>
      <c r="B491" s="1"/>
      <c r="C491" s="8"/>
      <c r="D491" s="8"/>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c r="A492" s="1"/>
      <c r="B492" s="1"/>
      <c r="C492" s="8"/>
      <c r="D492" s="8"/>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c r="A493" s="1"/>
      <c r="B493" s="1"/>
      <c r="C493" s="8"/>
      <c r="D493" s="8"/>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c r="A494" s="1"/>
      <c r="B494" s="1"/>
      <c r="C494" s="8"/>
      <c r="D494" s="8"/>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c r="A495" s="1"/>
      <c r="B495" s="1"/>
      <c r="C495" s="8"/>
      <c r="D495" s="8"/>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c r="A496" s="1"/>
      <c r="B496" s="1"/>
      <c r="C496" s="8"/>
      <c r="D496" s="8"/>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c r="A497" s="1"/>
      <c r="B497" s="1"/>
      <c r="C497" s="8"/>
      <c r="D497" s="8"/>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c r="A498" s="1"/>
      <c r="B498" s="1"/>
      <c r="C498" s="8"/>
      <c r="D498" s="8"/>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c r="A499" s="1"/>
      <c r="B499" s="1"/>
      <c r="C499" s="8"/>
      <c r="D499" s="8"/>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c r="A500" s="1"/>
      <c r="B500" s="1"/>
      <c r="C500" s="8"/>
      <c r="D500" s="8"/>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c r="A501" s="1"/>
      <c r="B501" s="1"/>
      <c r="C501" s="8"/>
      <c r="D501" s="8"/>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c r="A502" s="1"/>
      <c r="B502" s="1"/>
      <c r="C502" s="8"/>
      <c r="D502" s="8"/>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c r="A503" s="1"/>
      <c r="B503" s="1"/>
      <c r="C503" s="8"/>
      <c r="D503" s="8"/>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c r="A504" s="1"/>
      <c r="B504" s="1"/>
      <c r="C504" s="8"/>
      <c r="D504" s="8"/>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c r="A505" s="1"/>
      <c r="B505" s="1"/>
      <c r="C505" s="8"/>
      <c r="D505" s="8"/>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c r="A506" s="1"/>
      <c r="B506" s="1"/>
      <c r="C506" s="8"/>
      <c r="D506" s="8"/>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c r="A507" s="1"/>
      <c r="B507" s="1"/>
      <c r="C507" s="8"/>
      <c r="D507" s="8"/>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c r="A508" s="1"/>
      <c r="B508" s="1"/>
      <c r="C508" s="8"/>
      <c r="D508" s="8"/>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c r="A509" s="1"/>
      <c r="B509" s="1"/>
      <c r="C509" s="8"/>
      <c r="D509" s="8"/>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c r="A510" s="1"/>
      <c r="B510" s="1"/>
      <c r="C510" s="8"/>
      <c r="D510" s="8"/>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c r="A511" s="1"/>
      <c r="B511" s="1"/>
      <c r="C511" s="8"/>
      <c r="D511" s="8"/>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c r="A512" s="1"/>
      <c r="B512" s="1"/>
      <c r="C512" s="8"/>
      <c r="D512" s="8"/>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c r="A513" s="1"/>
      <c r="B513" s="1"/>
      <c r="C513" s="8"/>
      <c r="D513" s="8"/>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c r="A514" s="1"/>
      <c r="B514" s="1"/>
      <c r="C514" s="8"/>
      <c r="D514" s="8"/>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c r="A515" s="1"/>
      <c r="B515" s="1"/>
      <c r="C515" s="8"/>
      <c r="D515" s="8"/>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c r="A516" s="1"/>
      <c r="B516" s="1"/>
      <c r="C516" s="8"/>
      <c r="D516" s="8"/>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c r="A517" s="1"/>
      <c r="B517" s="1"/>
      <c r="C517" s="8"/>
      <c r="D517" s="8"/>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c r="A518" s="1"/>
      <c r="B518" s="1"/>
      <c r="C518" s="8"/>
      <c r="D518" s="8"/>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c r="A519" s="1"/>
      <c r="B519" s="1"/>
      <c r="C519" s="8"/>
      <c r="D519" s="8"/>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c r="A520" s="1"/>
      <c r="B520" s="1"/>
      <c r="C520" s="8"/>
      <c r="D520" s="8"/>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c r="A521" s="1"/>
      <c r="B521" s="1"/>
      <c r="C521" s="8"/>
      <c r="D521" s="8"/>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c r="A522" s="1"/>
      <c r="B522" s="1"/>
      <c r="C522" s="8"/>
      <c r="D522" s="8"/>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c r="A523" s="1"/>
      <c r="B523" s="1"/>
      <c r="C523" s="8"/>
      <c r="D523" s="8"/>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c r="A524" s="1"/>
      <c r="B524" s="1"/>
      <c r="C524" s="8"/>
      <c r="D524" s="8"/>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c r="A525" s="1"/>
      <c r="B525" s="1"/>
      <c r="C525" s="8"/>
      <c r="D525" s="8"/>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c r="A526" s="1"/>
      <c r="B526" s="1"/>
      <c r="C526" s="8"/>
      <c r="D526" s="8"/>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c r="A527" s="1"/>
      <c r="B527" s="1"/>
      <c r="C527" s="8"/>
      <c r="D527" s="8"/>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c r="A528" s="1"/>
      <c r="B528" s="1"/>
      <c r="C528" s="8"/>
      <c r="D528" s="8"/>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c r="A529" s="1"/>
      <c r="B529" s="1"/>
      <c r="C529" s="8"/>
      <c r="D529" s="8"/>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c r="A530" s="1"/>
      <c r="B530" s="1"/>
      <c r="C530" s="8"/>
      <c r="D530" s="8"/>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c r="A531" s="1"/>
      <c r="B531" s="1"/>
      <c r="C531" s="8"/>
      <c r="D531" s="8"/>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c r="A532" s="1"/>
      <c r="B532" s="1"/>
      <c r="C532" s="8"/>
      <c r="D532" s="8"/>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c r="A533" s="1"/>
      <c r="B533" s="1"/>
      <c r="C533" s="8"/>
      <c r="D533" s="8"/>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c r="A534" s="1"/>
      <c r="B534" s="1"/>
      <c r="C534" s="8"/>
      <c r="D534" s="8"/>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c r="A535" s="1"/>
      <c r="B535" s="1"/>
      <c r="C535" s="8"/>
      <c r="D535" s="8"/>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c r="A536" s="1"/>
      <c r="B536" s="1"/>
      <c r="C536" s="8"/>
      <c r="D536" s="8"/>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c r="A537" s="1"/>
      <c r="B537" s="1"/>
      <c r="C537" s="8"/>
      <c r="D537" s="8"/>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c r="A538" s="1"/>
      <c r="B538" s="1"/>
      <c r="C538" s="8"/>
      <c r="D538" s="8"/>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c r="A539" s="1"/>
      <c r="B539" s="1"/>
      <c r="C539" s="8"/>
      <c r="D539" s="8"/>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c r="A540" s="1"/>
      <c r="B540" s="1"/>
      <c r="C540" s="8"/>
      <c r="D540" s="8"/>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c r="A541" s="1"/>
      <c r="B541" s="1"/>
      <c r="C541" s="8"/>
      <c r="D541" s="8"/>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c r="A542" s="1"/>
      <c r="B542" s="1"/>
      <c r="C542" s="8"/>
      <c r="D542" s="8"/>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c r="A543" s="1"/>
      <c r="B543" s="1"/>
      <c r="C543" s="8"/>
      <c r="D543" s="8"/>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c r="A544" s="1"/>
      <c r="B544" s="1"/>
      <c r="C544" s="8"/>
      <c r="D544" s="8"/>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c r="A545" s="1"/>
      <c r="B545" s="1"/>
      <c r="C545" s="8"/>
      <c r="D545" s="8"/>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c r="A546" s="1"/>
      <c r="B546" s="1"/>
      <c r="C546" s="8"/>
      <c r="D546" s="8"/>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c r="A547" s="1"/>
      <c r="B547" s="1"/>
      <c r="C547" s="8"/>
      <c r="D547" s="8"/>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c r="A548" s="1"/>
      <c r="B548" s="1"/>
      <c r="C548" s="8"/>
      <c r="D548" s="8"/>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c r="A549" s="1"/>
      <c r="B549" s="1"/>
      <c r="C549" s="8"/>
      <c r="D549" s="8"/>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c r="A550" s="1"/>
      <c r="B550" s="1"/>
      <c r="C550" s="8"/>
      <c r="D550" s="8"/>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c r="A551" s="1"/>
      <c r="B551" s="1"/>
      <c r="C551" s="8"/>
      <c r="D551" s="8"/>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c r="A552" s="1"/>
      <c r="B552" s="1"/>
      <c r="C552" s="8"/>
      <c r="D552" s="8"/>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c r="A553" s="1"/>
      <c r="B553" s="1"/>
      <c r="C553" s="8"/>
      <c r="D553" s="8"/>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c r="A554" s="1"/>
      <c r="B554" s="1"/>
      <c r="C554" s="8"/>
      <c r="D554" s="8"/>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c r="A555" s="1"/>
      <c r="B555" s="1"/>
      <c r="C555" s="8"/>
      <c r="D555" s="8"/>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c r="A556" s="1"/>
      <c r="B556" s="1"/>
      <c r="C556" s="8"/>
      <c r="D556" s="8"/>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c r="A557" s="1"/>
      <c r="B557" s="1"/>
      <c r="C557" s="8"/>
      <c r="D557" s="8"/>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c r="A558" s="1"/>
      <c r="B558" s="1"/>
      <c r="C558" s="8"/>
      <c r="D558" s="8"/>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c r="A559" s="1"/>
      <c r="B559" s="1"/>
      <c r="C559" s="8"/>
      <c r="D559" s="8"/>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c r="A560" s="1"/>
      <c r="B560" s="1"/>
      <c r="C560" s="8"/>
      <c r="D560" s="8"/>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c r="A561" s="1"/>
      <c r="B561" s="1"/>
      <c r="C561" s="8"/>
      <c r="D561" s="8"/>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c r="A562" s="1"/>
      <c r="B562" s="1"/>
      <c r="C562" s="8"/>
      <c r="D562" s="8"/>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c r="A563" s="1"/>
      <c r="B563" s="1"/>
      <c r="C563" s="8"/>
      <c r="D563" s="8"/>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c r="A564" s="1"/>
      <c r="B564" s="1"/>
      <c r="C564" s="8"/>
      <c r="D564" s="8"/>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c r="A565" s="1"/>
      <c r="B565" s="1"/>
      <c r="C565" s="8"/>
      <c r="D565" s="8"/>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c r="A566" s="1"/>
      <c r="B566" s="1"/>
      <c r="C566" s="8"/>
      <c r="D566" s="8"/>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c r="A567" s="1"/>
      <c r="B567" s="1"/>
      <c r="C567" s="8"/>
      <c r="D567" s="8"/>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c r="A568" s="1"/>
      <c r="B568" s="1"/>
      <c r="C568" s="8"/>
      <c r="D568" s="8"/>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c r="A569" s="1"/>
      <c r="B569" s="1"/>
      <c r="C569" s="8"/>
      <c r="D569" s="8"/>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c r="A570" s="1"/>
      <c r="B570" s="1"/>
      <c r="C570" s="8"/>
      <c r="D570" s="8"/>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c r="A571" s="1"/>
      <c r="B571" s="1"/>
      <c r="C571" s="8"/>
      <c r="D571" s="8"/>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c r="A572" s="1"/>
      <c r="B572" s="1"/>
      <c r="C572" s="8"/>
      <c r="D572" s="8"/>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c r="A573" s="1"/>
      <c r="B573" s="1"/>
      <c r="C573" s="8"/>
      <c r="D573" s="8"/>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c r="A574" s="1"/>
      <c r="B574" s="1"/>
      <c r="C574" s="8"/>
      <c r="D574" s="8"/>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c r="A575" s="1"/>
      <c r="B575" s="1"/>
      <c r="C575" s="8"/>
      <c r="D575" s="8"/>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c r="A576" s="1"/>
      <c r="B576" s="1"/>
      <c r="C576" s="8"/>
      <c r="D576" s="8"/>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c r="A577" s="1"/>
      <c r="B577" s="1"/>
      <c r="C577" s="8"/>
      <c r="D577" s="8"/>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c r="A578" s="1"/>
      <c r="B578" s="1"/>
      <c r="C578" s="8"/>
      <c r="D578" s="8"/>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c r="A579" s="1"/>
      <c r="B579" s="1"/>
      <c r="C579" s="8"/>
      <c r="D579" s="8"/>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c r="A580" s="1"/>
      <c r="B580" s="1"/>
      <c r="C580" s="8"/>
      <c r="D580" s="8"/>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c r="A581" s="1"/>
      <c r="B581" s="1"/>
      <c r="C581" s="8"/>
      <c r="D581" s="8"/>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c r="A582" s="1"/>
      <c r="B582" s="1"/>
      <c r="C582" s="8"/>
      <c r="D582" s="8"/>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c r="A583" s="1"/>
      <c r="B583" s="1"/>
      <c r="C583" s="8"/>
      <c r="D583" s="8"/>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c r="A584" s="1"/>
      <c r="B584" s="1"/>
      <c r="C584" s="8"/>
      <c r="D584" s="8"/>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c r="A585" s="1"/>
      <c r="B585" s="1"/>
      <c r="C585" s="8"/>
      <c r="D585" s="8"/>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c r="A586" s="1"/>
      <c r="B586" s="1"/>
      <c r="C586" s="8"/>
      <c r="D586" s="8"/>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c r="A587" s="1"/>
      <c r="B587" s="1"/>
      <c r="C587" s="8"/>
      <c r="D587" s="8"/>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c r="A588" s="1"/>
      <c r="B588" s="1"/>
      <c r="C588" s="8"/>
      <c r="D588" s="8"/>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c r="A589" s="1"/>
      <c r="B589" s="1"/>
      <c r="C589" s="8"/>
      <c r="D589" s="8"/>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c r="A590" s="1"/>
      <c r="B590" s="1"/>
      <c r="C590" s="8"/>
      <c r="D590" s="8"/>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c r="A591" s="1"/>
      <c r="B591" s="1"/>
      <c r="C591" s="8"/>
      <c r="D591" s="8"/>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c r="A592" s="1"/>
      <c r="B592" s="1"/>
      <c r="C592" s="8"/>
      <c r="D592" s="8"/>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c r="A593" s="1"/>
      <c r="B593" s="1"/>
      <c r="C593" s="8"/>
      <c r="D593" s="8"/>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c r="A594" s="1"/>
      <c r="B594" s="1"/>
      <c r="C594" s="8"/>
      <c r="D594" s="8"/>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c r="A595" s="1"/>
      <c r="B595" s="1"/>
      <c r="C595" s="8"/>
      <c r="D595" s="8"/>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c r="A596" s="1"/>
      <c r="B596" s="1"/>
      <c r="C596" s="8"/>
      <c r="D596" s="8"/>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c r="A597" s="1"/>
      <c r="B597" s="1"/>
      <c r="C597" s="8"/>
      <c r="D597" s="8"/>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c r="A598" s="1"/>
      <c r="B598" s="1"/>
      <c r="C598" s="8"/>
      <c r="D598" s="8"/>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c r="A599" s="1"/>
      <c r="B599" s="1"/>
      <c r="C599" s="8"/>
      <c r="D599" s="8"/>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c r="A600" s="1"/>
      <c r="B600" s="1"/>
      <c r="C600" s="8"/>
      <c r="D600" s="8"/>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c r="A601" s="1"/>
      <c r="B601" s="1"/>
      <c r="C601" s="8"/>
      <c r="D601" s="8"/>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c r="A602" s="1"/>
      <c r="B602" s="1"/>
      <c r="C602" s="8"/>
      <c r="D602" s="8"/>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c r="A603" s="1"/>
      <c r="B603" s="1"/>
      <c r="C603" s="8"/>
      <c r="D603" s="8"/>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c r="A604" s="1"/>
      <c r="B604" s="1"/>
      <c r="C604" s="8"/>
      <c r="D604" s="8"/>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c r="A605" s="1"/>
      <c r="B605" s="1"/>
      <c r="C605" s="8"/>
      <c r="D605" s="8"/>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c r="A606" s="1"/>
      <c r="B606" s="1"/>
      <c r="C606" s="8"/>
      <c r="D606" s="8"/>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c r="A607" s="1"/>
      <c r="B607" s="1"/>
      <c r="C607" s="8"/>
      <c r="D607" s="8"/>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c r="A608" s="1"/>
      <c r="B608" s="1"/>
      <c r="C608" s="8"/>
      <c r="D608" s="8"/>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c r="A609" s="1"/>
      <c r="B609" s="1"/>
      <c r="C609" s="8"/>
      <c r="D609" s="8"/>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c r="A610" s="1"/>
      <c r="B610" s="1"/>
      <c r="C610" s="8"/>
      <c r="D610" s="8"/>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c r="A611" s="1"/>
      <c r="B611" s="1"/>
      <c r="C611" s="8"/>
      <c r="D611" s="8"/>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c r="A612" s="1"/>
      <c r="B612" s="1"/>
      <c r="C612" s="8"/>
      <c r="D612" s="8"/>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c r="A613" s="1"/>
      <c r="B613" s="1"/>
      <c r="C613" s="8"/>
      <c r="D613" s="8"/>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c r="A614" s="1"/>
      <c r="B614" s="1"/>
      <c r="C614" s="8"/>
      <c r="D614" s="8"/>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c r="A615" s="1"/>
      <c r="B615" s="1"/>
      <c r="C615" s="8"/>
      <c r="D615" s="8"/>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c r="A616" s="1"/>
      <c r="B616" s="1"/>
      <c r="C616" s="8"/>
      <c r="D616" s="8"/>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c r="A617" s="1"/>
      <c r="B617" s="1"/>
      <c r="C617" s="8"/>
      <c r="D617" s="8"/>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c r="A618" s="1"/>
      <c r="B618" s="1"/>
      <c r="C618" s="8"/>
      <c r="D618" s="8"/>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c r="A619" s="1"/>
      <c r="B619" s="1"/>
      <c r="C619" s="8"/>
      <c r="D619" s="8"/>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c r="A620" s="1"/>
      <c r="B620" s="1"/>
      <c r="C620" s="8"/>
      <c r="D620" s="8"/>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c r="A621" s="1"/>
      <c r="B621" s="1"/>
      <c r="C621" s="8"/>
      <c r="D621" s="8"/>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c r="A622" s="1"/>
      <c r="B622" s="1"/>
      <c r="C622" s="8"/>
      <c r="D622" s="8"/>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c r="A623" s="1"/>
      <c r="B623" s="1"/>
      <c r="C623" s="8"/>
      <c r="D623" s="8"/>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c r="A624" s="1"/>
      <c r="B624" s="1"/>
      <c r="C624" s="8"/>
      <c r="D624" s="8"/>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c r="A625" s="1"/>
      <c r="B625" s="1"/>
      <c r="C625" s="8"/>
      <c r="D625" s="8"/>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c r="A626" s="1"/>
      <c r="B626" s="1"/>
      <c r="C626" s="8"/>
      <c r="D626" s="8"/>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c r="A627" s="1"/>
      <c r="B627" s="1"/>
      <c r="C627" s="8"/>
      <c r="D627" s="8"/>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c r="A628" s="1"/>
      <c r="B628" s="1"/>
      <c r="C628" s="8"/>
      <c r="D628" s="8"/>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c r="A629" s="1"/>
      <c r="B629" s="1"/>
      <c r="C629" s="8"/>
      <c r="D629" s="8"/>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c r="A630" s="1"/>
      <c r="B630" s="1"/>
      <c r="C630" s="8"/>
      <c r="D630" s="8"/>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c r="A631" s="1"/>
      <c r="B631" s="1"/>
      <c r="C631" s="8"/>
      <c r="D631" s="8"/>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c r="A632" s="1"/>
      <c r="B632" s="1"/>
      <c r="C632" s="8"/>
      <c r="D632" s="8"/>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c r="A633" s="1"/>
      <c r="B633" s="1"/>
      <c r="C633" s="8"/>
      <c r="D633" s="8"/>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c r="A634" s="1"/>
      <c r="B634" s="1"/>
      <c r="C634" s="8"/>
      <c r="D634" s="8"/>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c r="A635" s="1"/>
      <c r="B635" s="1"/>
      <c r="C635" s="8"/>
      <c r="D635" s="8"/>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c r="A636" s="1"/>
      <c r="B636" s="1"/>
      <c r="C636" s="8"/>
      <c r="D636" s="8"/>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c r="A637" s="1"/>
      <c r="B637" s="1"/>
      <c r="C637" s="8"/>
      <c r="D637" s="8"/>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c r="A638" s="1"/>
      <c r="B638" s="1"/>
      <c r="C638" s="8"/>
      <c r="D638" s="8"/>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c r="A639" s="1"/>
      <c r="B639" s="1"/>
      <c r="C639" s="8"/>
      <c r="D639" s="8"/>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c r="A640" s="1"/>
      <c r="B640" s="1"/>
      <c r="C640" s="8"/>
      <c r="D640" s="8"/>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c r="A641" s="1"/>
      <c r="B641" s="1"/>
      <c r="C641" s="8"/>
      <c r="D641" s="8"/>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c r="A642" s="1"/>
      <c r="B642" s="1"/>
      <c r="C642" s="8"/>
      <c r="D642" s="8"/>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c r="A643" s="1"/>
      <c r="B643" s="1"/>
      <c r="C643" s="8"/>
      <c r="D643" s="8"/>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c r="A644" s="1"/>
      <c r="B644" s="1"/>
      <c r="C644" s="8"/>
      <c r="D644" s="8"/>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c r="A645" s="1"/>
      <c r="B645" s="1"/>
      <c r="C645" s="8"/>
      <c r="D645" s="8"/>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c r="A646" s="1"/>
      <c r="B646" s="1"/>
      <c r="C646" s="8"/>
      <c r="D646" s="8"/>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c r="A647" s="1"/>
      <c r="B647" s="1"/>
      <c r="C647" s="8"/>
      <c r="D647" s="8"/>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c r="A648" s="1"/>
      <c r="B648" s="1"/>
      <c r="C648" s="8"/>
      <c r="D648" s="8"/>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c r="A649" s="1"/>
      <c r="B649" s="1"/>
      <c r="C649" s="8"/>
      <c r="D649" s="8"/>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c r="A650" s="1"/>
      <c r="B650" s="1"/>
      <c r="C650" s="8"/>
      <c r="D650" s="8"/>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c r="A651" s="1"/>
      <c r="B651" s="1"/>
      <c r="C651" s="8"/>
      <c r="D651" s="8"/>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c r="A652" s="1"/>
      <c r="B652" s="1"/>
      <c r="C652" s="8"/>
      <c r="D652" s="8"/>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c r="A653" s="1"/>
      <c r="B653" s="1"/>
      <c r="C653" s="8"/>
      <c r="D653" s="8"/>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c r="A654" s="1"/>
      <c r="B654" s="1"/>
      <c r="C654" s="8"/>
      <c r="D654" s="8"/>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c r="A655" s="1"/>
      <c r="B655" s="1"/>
      <c r="C655" s="8"/>
      <c r="D655" s="8"/>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c r="A656" s="1"/>
      <c r="B656" s="1"/>
      <c r="C656" s="8"/>
      <c r="D656" s="8"/>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c r="A657" s="1"/>
      <c r="B657" s="1"/>
      <c r="C657" s="8"/>
      <c r="D657" s="8"/>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c r="A658" s="1"/>
      <c r="B658" s="1"/>
      <c r="C658" s="8"/>
      <c r="D658" s="8"/>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c r="A659" s="1"/>
      <c r="B659" s="1"/>
      <c r="C659" s="8"/>
      <c r="D659" s="8"/>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c r="A660" s="1"/>
      <c r="B660" s="1"/>
      <c r="C660" s="8"/>
      <c r="D660" s="8"/>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c r="A661" s="1"/>
      <c r="B661" s="1"/>
      <c r="C661" s="8"/>
      <c r="D661" s="8"/>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c r="A662" s="1"/>
      <c r="B662" s="1"/>
      <c r="C662" s="8"/>
      <c r="D662" s="8"/>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c r="A663" s="1"/>
      <c r="B663" s="1"/>
      <c r="C663" s="8"/>
      <c r="D663" s="8"/>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c r="A664" s="1"/>
      <c r="B664" s="1"/>
      <c r="C664" s="8"/>
      <c r="D664" s="8"/>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c r="A665" s="1"/>
      <c r="B665" s="1"/>
      <c r="C665" s="8"/>
      <c r="D665" s="8"/>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c r="A666" s="1"/>
      <c r="B666" s="1"/>
      <c r="C666" s="8"/>
      <c r="D666" s="8"/>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c r="A667" s="1"/>
      <c r="B667" s="1"/>
      <c r="C667" s="8"/>
      <c r="D667" s="8"/>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c r="A668" s="1"/>
      <c r="B668" s="1"/>
      <c r="C668" s="8"/>
      <c r="D668" s="8"/>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c r="A669" s="1"/>
      <c r="B669" s="1"/>
      <c r="C669" s="8"/>
      <c r="D669" s="8"/>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c r="A670" s="1"/>
      <c r="B670" s="1"/>
      <c r="C670" s="8"/>
      <c r="D670" s="8"/>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c r="A671" s="1"/>
      <c r="B671" s="1"/>
      <c r="C671" s="8"/>
      <c r="D671" s="8"/>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c r="A672" s="1"/>
      <c r="B672" s="1"/>
      <c r="C672" s="8"/>
      <c r="D672" s="8"/>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c r="A673" s="1"/>
      <c r="B673" s="1"/>
      <c r="C673" s="8"/>
      <c r="D673" s="8"/>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c r="A674" s="1"/>
      <c r="B674" s="1"/>
      <c r="C674" s="8"/>
      <c r="D674" s="8"/>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c r="A675" s="1"/>
      <c r="B675" s="1"/>
      <c r="C675" s="8"/>
      <c r="D675" s="8"/>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c r="A676" s="1"/>
      <c r="B676" s="1"/>
      <c r="C676" s="8"/>
      <c r="D676" s="8"/>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c r="A677" s="1"/>
      <c r="B677" s="1"/>
      <c r="C677" s="8"/>
      <c r="D677" s="8"/>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c r="A678" s="1"/>
      <c r="B678" s="1"/>
      <c r="C678" s="8"/>
      <c r="D678" s="8"/>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c r="A679" s="1"/>
      <c r="B679" s="1"/>
      <c r="C679" s="8"/>
      <c r="D679" s="8"/>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c r="A680" s="1"/>
      <c r="B680" s="1"/>
      <c r="C680" s="8"/>
      <c r="D680" s="8"/>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c r="A681" s="1"/>
      <c r="B681" s="1"/>
      <c r="C681" s="8"/>
      <c r="D681" s="8"/>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c r="A682" s="1"/>
      <c r="B682" s="1"/>
      <c r="C682" s="8"/>
      <c r="D682" s="8"/>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c r="A683" s="1"/>
      <c r="B683" s="1"/>
      <c r="C683" s="8"/>
      <c r="D683" s="8"/>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c r="A684" s="1"/>
      <c r="B684" s="1"/>
      <c r="C684" s="8"/>
      <c r="D684" s="8"/>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c r="A685" s="1"/>
      <c r="B685" s="1"/>
      <c r="C685" s="8"/>
      <c r="D685" s="8"/>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c r="A686" s="1"/>
      <c r="B686" s="1"/>
      <c r="C686" s="8"/>
      <c r="D686" s="8"/>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c r="A687" s="1"/>
      <c r="B687" s="1"/>
      <c r="C687" s="8"/>
      <c r="D687" s="8"/>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c r="A688" s="1"/>
      <c r="B688" s="1"/>
      <c r="C688" s="8"/>
      <c r="D688" s="8"/>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c r="A689" s="1"/>
      <c r="B689" s="1"/>
      <c r="C689" s="8"/>
      <c r="D689" s="8"/>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c r="A690" s="1"/>
      <c r="B690" s="1"/>
      <c r="C690" s="8"/>
      <c r="D690" s="8"/>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c r="A691" s="1"/>
      <c r="B691" s="1"/>
      <c r="C691" s="8"/>
      <c r="D691" s="8"/>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c r="A692" s="1"/>
      <c r="B692" s="1"/>
      <c r="C692" s="8"/>
      <c r="D692" s="8"/>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c r="A693" s="1"/>
      <c r="B693" s="1"/>
      <c r="C693" s="8"/>
      <c r="D693" s="8"/>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c r="A694" s="1"/>
      <c r="B694" s="1"/>
      <c r="C694" s="8"/>
      <c r="D694" s="8"/>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c r="A695" s="1"/>
      <c r="B695" s="1"/>
      <c r="C695" s="8"/>
      <c r="D695" s="8"/>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c r="A696" s="1"/>
      <c r="B696" s="1"/>
      <c r="C696" s="8"/>
      <c r="D696" s="8"/>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c r="A697" s="1"/>
      <c r="B697" s="1"/>
      <c r="C697" s="8"/>
      <c r="D697" s="8"/>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c r="A698" s="1"/>
      <c r="B698" s="1"/>
      <c r="C698" s="8"/>
      <c r="D698" s="8"/>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c r="A699" s="1"/>
      <c r="B699" s="1"/>
      <c r="C699" s="8"/>
      <c r="D699" s="8"/>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c r="A700" s="1"/>
      <c r="B700" s="1"/>
      <c r="C700" s="8"/>
      <c r="D700" s="8"/>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c r="A701" s="1"/>
      <c r="B701" s="1"/>
      <c r="C701" s="8"/>
      <c r="D701" s="8"/>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c r="A702" s="1"/>
      <c r="B702" s="1"/>
      <c r="C702" s="8"/>
      <c r="D702" s="8"/>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c r="A703" s="1"/>
      <c r="B703" s="1"/>
      <c r="C703" s="8"/>
      <c r="D703" s="8"/>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c r="A704" s="1"/>
      <c r="B704" s="1"/>
      <c r="C704" s="8"/>
      <c r="D704" s="8"/>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c r="A705" s="1"/>
      <c r="B705" s="1"/>
      <c r="C705" s="8"/>
      <c r="D705" s="8"/>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c r="A706" s="1"/>
      <c r="B706" s="1"/>
      <c r="C706" s="8"/>
      <c r="D706" s="8"/>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c r="A707" s="1"/>
      <c r="B707" s="1"/>
      <c r="C707" s="8"/>
      <c r="D707" s="8"/>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c r="A708" s="1"/>
      <c r="B708" s="1"/>
      <c r="C708" s="8"/>
      <c r="D708" s="8"/>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c r="A709" s="1"/>
      <c r="B709" s="1"/>
      <c r="C709" s="8"/>
      <c r="D709" s="8"/>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c r="A710" s="1"/>
      <c r="B710" s="1"/>
      <c r="C710" s="8"/>
      <c r="D710" s="8"/>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c r="A711" s="1"/>
      <c r="B711" s="1"/>
      <c r="C711" s="8"/>
      <c r="D711" s="8"/>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c r="A712" s="1"/>
      <c r="B712" s="1"/>
      <c r="C712" s="8"/>
      <c r="D712" s="8"/>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c r="A713" s="1"/>
      <c r="B713" s="1"/>
      <c r="C713" s="8"/>
      <c r="D713" s="8"/>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c r="A714" s="1"/>
      <c r="B714" s="1"/>
      <c r="C714" s="8"/>
      <c r="D714" s="8"/>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c r="A715" s="1"/>
      <c r="B715" s="1"/>
      <c r="C715" s="8"/>
      <c r="D715" s="8"/>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c r="A716" s="1"/>
      <c r="B716" s="1"/>
      <c r="C716" s="8"/>
      <c r="D716" s="8"/>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c r="A717" s="1"/>
      <c r="B717" s="1"/>
      <c r="C717" s="8"/>
      <c r="D717" s="8"/>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c r="A718" s="1"/>
      <c r="B718" s="1"/>
      <c r="C718" s="8"/>
      <c r="D718" s="8"/>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c r="A719" s="1"/>
      <c r="B719" s="1"/>
      <c r="C719" s="8"/>
      <c r="D719" s="8"/>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c r="A720" s="1"/>
      <c r="B720" s="1"/>
      <c r="C720" s="8"/>
      <c r="D720" s="8"/>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c r="A721" s="1"/>
      <c r="B721" s="1"/>
      <c r="C721" s="8"/>
      <c r="D721" s="8"/>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c r="A722" s="1"/>
      <c r="B722" s="1"/>
      <c r="C722" s="8"/>
      <c r="D722" s="8"/>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c r="A723" s="1"/>
      <c r="B723" s="1"/>
      <c r="C723" s="8"/>
      <c r="D723" s="8"/>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c r="A724" s="1"/>
      <c r="B724" s="1"/>
      <c r="C724" s="8"/>
      <c r="D724" s="8"/>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c r="A725" s="1"/>
      <c r="B725" s="1"/>
      <c r="C725" s="8"/>
      <c r="D725" s="8"/>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c r="A726" s="1"/>
      <c r="B726" s="1"/>
      <c r="C726" s="8"/>
      <c r="D726" s="8"/>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c r="A727" s="1"/>
      <c r="B727" s="1"/>
      <c r="C727" s="8"/>
      <c r="D727" s="8"/>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c r="A728" s="1"/>
      <c r="B728" s="1"/>
      <c r="C728" s="8"/>
      <c r="D728" s="8"/>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c r="A729" s="1"/>
      <c r="B729" s="1"/>
      <c r="C729" s="8"/>
      <c r="D729" s="8"/>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c r="A730" s="1"/>
      <c r="B730" s="1"/>
      <c r="C730" s="8"/>
      <c r="D730" s="8"/>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c r="A731" s="1"/>
      <c r="B731" s="1"/>
      <c r="C731" s="8"/>
      <c r="D731" s="8"/>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c r="A732" s="1"/>
      <c r="B732" s="1"/>
      <c r="C732" s="8"/>
      <c r="D732" s="8"/>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c r="A733" s="1"/>
      <c r="B733" s="1"/>
      <c r="C733" s="8"/>
      <c r="D733" s="8"/>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c r="A734" s="1"/>
      <c r="B734" s="1"/>
      <c r="C734" s="8"/>
      <c r="D734" s="8"/>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c r="A735" s="1"/>
      <c r="B735" s="1"/>
      <c r="C735" s="8"/>
      <c r="D735" s="8"/>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c r="A736" s="1"/>
      <c r="B736" s="1"/>
      <c r="C736" s="8"/>
      <c r="D736" s="8"/>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c r="A737" s="1"/>
      <c r="B737" s="1"/>
      <c r="C737" s="8"/>
      <c r="D737" s="8"/>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c r="A738" s="1"/>
      <c r="B738" s="1"/>
      <c r="C738" s="8"/>
      <c r="D738" s="8"/>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c r="A739" s="1"/>
      <c r="B739" s="1"/>
      <c r="C739" s="8"/>
      <c r="D739" s="8"/>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c r="A740" s="1"/>
      <c r="B740" s="1"/>
      <c r="C740" s="8"/>
      <c r="D740" s="8"/>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c r="A741" s="1"/>
      <c r="B741" s="1"/>
      <c r="C741" s="8"/>
      <c r="D741" s="8"/>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c r="A742" s="1"/>
      <c r="B742" s="1"/>
      <c r="C742" s="8"/>
      <c r="D742" s="8"/>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c r="A743" s="1"/>
      <c r="B743" s="1"/>
      <c r="C743" s="8"/>
      <c r="D743" s="8"/>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c r="A744" s="1"/>
      <c r="B744" s="1"/>
      <c r="C744" s="8"/>
      <c r="D744" s="8"/>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c r="A745" s="1"/>
      <c r="B745" s="1"/>
      <c r="C745" s="8"/>
      <c r="D745" s="8"/>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c r="A746" s="1"/>
      <c r="B746" s="1"/>
      <c r="C746" s="8"/>
      <c r="D746" s="8"/>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c r="A747" s="1"/>
      <c r="B747" s="1"/>
      <c r="C747" s="8"/>
      <c r="D747" s="8"/>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c r="A748" s="1"/>
      <c r="B748" s="1"/>
      <c r="C748" s="8"/>
      <c r="D748" s="8"/>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c r="A749" s="1"/>
      <c r="B749" s="1"/>
      <c r="C749" s="8"/>
      <c r="D749" s="8"/>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c r="A750" s="1"/>
      <c r="B750" s="1"/>
      <c r="C750" s="8"/>
      <c r="D750" s="8"/>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c r="A751" s="1"/>
      <c r="B751" s="1"/>
      <c r="C751" s="8"/>
      <c r="D751" s="8"/>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c r="A752" s="1"/>
      <c r="B752" s="1"/>
      <c r="C752" s="8"/>
      <c r="D752" s="8"/>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c r="A753" s="1"/>
      <c r="B753" s="1"/>
      <c r="C753" s="8"/>
      <c r="D753" s="8"/>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c r="A754" s="1"/>
      <c r="B754" s="1"/>
      <c r="C754" s="8"/>
      <c r="D754" s="8"/>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c r="A755" s="1"/>
      <c r="B755" s="1"/>
      <c r="C755" s="8"/>
      <c r="D755" s="8"/>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c r="A756" s="1"/>
      <c r="B756" s="1"/>
      <c r="C756" s="8"/>
      <c r="D756" s="8"/>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c r="A757" s="1"/>
      <c r="B757" s="1"/>
      <c r="C757" s="8"/>
      <c r="D757" s="8"/>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c r="A758" s="1"/>
      <c r="B758" s="1"/>
      <c r="C758" s="8"/>
      <c r="D758" s="8"/>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c r="A759" s="1"/>
      <c r="B759" s="1"/>
      <c r="C759" s="8"/>
      <c r="D759" s="8"/>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c r="A760" s="1"/>
      <c r="B760" s="1"/>
      <c r="C760" s="8"/>
      <c r="D760" s="8"/>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c r="A761" s="1"/>
      <c r="B761" s="1"/>
      <c r="C761" s="8"/>
      <c r="D761" s="8"/>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c r="A762" s="1"/>
      <c r="B762" s="1"/>
      <c r="C762" s="8"/>
      <c r="D762" s="8"/>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c r="A763" s="1"/>
      <c r="B763" s="1"/>
      <c r="C763" s="8"/>
      <c r="D763" s="8"/>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c r="A764" s="1"/>
      <c r="B764" s="1"/>
      <c r="C764" s="8"/>
      <c r="D764" s="8"/>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c r="A765" s="1"/>
      <c r="B765" s="1"/>
      <c r="C765" s="8"/>
      <c r="D765" s="8"/>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c r="A766" s="1"/>
      <c r="B766" s="1"/>
      <c r="C766" s="8"/>
      <c r="D766" s="8"/>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c r="A767" s="1"/>
      <c r="B767" s="1"/>
      <c r="C767" s="8"/>
      <c r="D767" s="8"/>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c r="A768" s="1"/>
      <c r="B768" s="1"/>
      <c r="C768" s="8"/>
      <c r="D768" s="8"/>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c r="A769" s="1"/>
      <c r="B769" s="1"/>
      <c r="C769" s="8"/>
      <c r="D769" s="8"/>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c r="A770" s="1"/>
      <c r="B770" s="1"/>
      <c r="C770" s="8"/>
      <c r="D770" s="8"/>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c r="A771" s="1"/>
      <c r="B771" s="1"/>
      <c r="C771" s="8"/>
      <c r="D771" s="8"/>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c r="A772" s="1"/>
      <c r="B772" s="1"/>
      <c r="C772" s="8"/>
      <c r="D772" s="8"/>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c r="A773" s="1"/>
      <c r="B773" s="1"/>
      <c r="C773" s="8"/>
      <c r="D773" s="8"/>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c r="A774" s="1"/>
      <c r="B774" s="1"/>
      <c r="C774" s="8"/>
      <c r="D774" s="8"/>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c r="A775" s="1"/>
      <c r="B775" s="1"/>
      <c r="C775" s="8"/>
      <c r="D775" s="8"/>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c r="A776" s="1"/>
      <c r="B776" s="1"/>
      <c r="C776" s="8"/>
      <c r="D776" s="8"/>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c r="A777" s="1"/>
      <c r="B777" s="1"/>
      <c r="C777" s="8"/>
      <c r="D777" s="8"/>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c r="A778" s="1"/>
      <c r="B778" s="1"/>
      <c r="C778" s="8"/>
      <c r="D778" s="8"/>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c r="A779" s="1"/>
      <c r="B779" s="1"/>
      <c r="C779" s="8"/>
      <c r="D779" s="8"/>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c r="A780" s="1"/>
      <c r="B780" s="1"/>
      <c r="C780" s="8"/>
      <c r="D780" s="8"/>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c r="A781" s="1"/>
      <c r="B781" s="1"/>
      <c r="C781" s="8"/>
      <c r="D781" s="8"/>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c r="A782" s="1"/>
      <c r="B782" s="1"/>
      <c r="C782" s="8"/>
      <c r="D782" s="8"/>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c r="A783" s="1"/>
      <c r="B783" s="1"/>
      <c r="C783" s="8"/>
      <c r="D783" s="8"/>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c r="A784" s="1"/>
      <c r="B784" s="1"/>
      <c r="C784" s="8"/>
      <c r="D784" s="8"/>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c r="A785" s="1"/>
      <c r="B785" s="1"/>
      <c r="C785" s="8"/>
      <c r="D785" s="8"/>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c r="A786" s="1"/>
      <c r="B786" s="1"/>
      <c r="C786" s="8"/>
      <c r="D786" s="8"/>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c r="A787" s="1"/>
      <c r="B787" s="1"/>
      <c r="C787" s="8"/>
      <c r="D787" s="8"/>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c r="A788" s="1"/>
      <c r="B788" s="1"/>
      <c r="C788" s="8"/>
      <c r="D788" s="8"/>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c r="A789" s="1"/>
      <c r="B789" s="1"/>
      <c r="C789" s="8"/>
      <c r="D789" s="8"/>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c r="A790" s="1"/>
      <c r="B790" s="1"/>
      <c r="C790" s="8"/>
      <c r="D790" s="8"/>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c r="A791" s="1"/>
      <c r="B791" s="1"/>
      <c r="C791" s="8"/>
      <c r="D791" s="8"/>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c r="A792" s="1"/>
      <c r="B792" s="1"/>
      <c r="C792" s="8"/>
      <c r="D792" s="8"/>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c r="A793" s="1"/>
      <c r="B793" s="1"/>
      <c r="C793" s="8"/>
      <c r="D793" s="8"/>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c r="A794" s="1"/>
      <c r="B794" s="1"/>
      <c r="C794" s="8"/>
      <c r="D794" s="8"/>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c r="A795" s="1"/>
      <c r="B795" s="1"/>
      <c r="C795" s="8"/>
      <c r="D795" s="8"/>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c r="A796" s="1"/>
      <c r="B796" s="1"/>
      <c r="C796" s="8"/>
      <c r="D796" s="8"/>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c r="A797" s="1"/>
      <c r="B797" s="1"/>
      <c r="C797" s="8"/>
      <c r="D797" s="8"/>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c r="A798" s="1"/>
      <c r="B798" s="1"/>
      <c r="C798" s="8"/>
      <c r="D798" s="8"/>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c r="A799" s="1"/>
      <c r="B799" s="1"/>
      <c r="C799" s="8"/>
      <c r="D799" s="8"/>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c r="A800" s="1"/>
      <c r="B800" s="1"/>
      <c r="C800" s="8"/>
      <c r="D800" s="8"/>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c r="A801" s="1"/>
      <c r="B801" s="1"/>
      <c r="C801" s="8"/>
      <c r="D801" s="8"/>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c r="A802" s="1"/>
      <c r="B802" s="1"/>
      <c r="C802" s="8"/>
      <c r="D802" s="8"/>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c r="A803" s="1"/>
      <c r="B803" s="1"/>
      <c r="C803" s="8"/>
      <c r="D803" s="8"/>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c r="A804" s="1"/>
      <c r="B804" s="1"/>
      <c r="C804" s="8"/>
      <c r="D804" s="8"/>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c r="A805" s="1"/>
      <c r="B805" s="1"/>
      <c r="C805" s="8"/>
      <c r="D805" s="8"/>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c r="A806" s="1"/>
      <c r="B806" s="1"/>
      <c r="C806" s="8"/>
      <c r="D806" s="8"/>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c r="A807" s="1"/>
      <c r="B807" s="1"/>
      <c r="C807" s="8"/>
      <c r="D807" s="8"/>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c r="A808" s="1"/>
      <c r="B808" s="1"/>
      <c r="C808" s="8"/>
      <c r="D808" s="8"/>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c r="A809" s="1"/>
      <c r="B809" s="1"/>
      <c r="C809" s="8"/>
      <c r="D809" s="8"/>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c r="A810" s="1"/>
      <c r="B810" s="1"/>
      <c r="C810" s="8"/>
      <c r="D810" s="8"/>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c r="A811" s="1"/>
      <c r="B811" s="1"/>
      <c r="C811" s="8"/>
      <c r="D811" s="8"/>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c r="A812" s="1"/>
      <c r="B812" s="1"/>
      <c r="C812" s="8"/>
      <c r="D812" s="8"/>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c r="A813" s="1"/>
      <c r="B813" s="1"/>
      <c r="C813" s="8"/>
      <c r="D813" s="8"/>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c r="A814" s="1"/>
      <c r="B814" s="1"/>
      <c r="C814" s="8"/>
      <c r="D814" s="8"/>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c r="A815" s="1"/>
      <c r="B815" s="1"/>
      <c r="C815" s="8"/>
      <c r="D815" s="8"/>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c r="A816" s="1"/>
      <c r="B816" s="1"/>
      <c r="C816" s="8"/>
      <c r="D816" s="8"/>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c r="A817" s="1"/>
      <c r="B817" s="1"/>
      <c r="C817" s="8"/>
      <c r="D817" s="8"/>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c r="A818" s="1"/>
      <c r="B818" s="1"/>
      <c r="C818" s="8"/>
      <c r="D818" s="8"/>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c r="A819" s="1"/>
      <c r="B819" s="1"/>
      <c r="C819" s="8"/>
      <c r="D819" s="8"/>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c r="A820" s="1"/>
      <c r="B820" s="1"/>
      <c r="C820" s="8"/>
      <c r="D820" s="8"/>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c r="A821" s="1"/>
      <c r="B821" s="1"/>
      <c r="C821" s="8"/>
      <c r="D821" s="8"/>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c r="A822" s="1"/>
      <c r="B822" s="1"/>
      <c r="C822" s="8"/>
      <c r="D822" s="8"/>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c r="A823" s="1"/>
      <c r="B823" s="1"/>
      <c r="C823" s="8"/>
      <c r="D823" s="8"/>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c r="A824" s="1"/>
      <c r="B824" s="1"/>
      <c r="C824" s="8"/>
      <c r="D824" s="8"/>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c r="A825" s="1"/>
      <c r="B825" s="1"/>
      <c r="C825" s="8"/>
      <c r="D825" s="8"/>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c r="A826" s="1"/>
      <c r="B826" s="1"/>
      <c r="C826" s="8"/>
      <c r="D826" s="8"/>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c r="A827" s="1"/>
      <c r="B827" s="1"/>
      <c r="C827" s="8"/>
      <c r="D827" s="8"/>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c r="A828" s="1"/>
      <c r="B828" s="1"/>
      <c r="C828" s="8"/>
      <c r="D828" s="8"/>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c r="A829" s="1"/>
      <c r="B829" s="1"/>
      <c r="C829" s="8"/>
      <c r="D829" s="8"/>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c r="A830" s="1"/>
      <c r="B830" s="1"/>
      <c r="C830" s="8"/>
      <c r="D830" s="8"/>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c r="A831" s="1"/>
      <c r="B831" s="1"/>
      <c r="C831" s="8"/>
      <c r="D831" s="8"/>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c r="A832" s="1"/>
      <c r="B832" s="1"/>
      <c r="C832" s="8"/>
      <c r="D832" s="8"/>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c r="A833" s="1"/>
      <c r="B833" s="1"/>
      <c r="C833" s="8"/>
      <c r="D833" s="8"/>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c r="A834" s="1"/>
      <c r="B834" s="1"/>
      <c r="C834" s="8"/>
      <c r="D834" s="8"/>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c r="A835" s="1"/>
      <c r="B835" s="1"/>
      <c r="C835" s="8"/>
      <c r="D835" s="8"/>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c r="A836" s="1"/>
      <c r="B836" s="1"/>
      <c r="C836" s="8"/>
      <c r="D836" s="8"/>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c r="A837" s="1"/>
      <c r="B837" s="1"/>
      <c r="C837" s="8"/>
      <c r="D837" s="8"/>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c r="A838" s="1"/>
      <c r="B838" s="1"/>
      <c r="C838" s="8"/>
      <c r="D838" s="8"/>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c r="A839" s="1"/>
      <c r="B839" s="1"/>
      <c r="C839" s="8"/>
      <c r="D839" s="8"/>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c r="A840" s="1"/>
      <c r="B840" s="1"/>
      <c r="C840" s="8"/>
      <c r="D840" s="8"/>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c r="A841" s="1"/>
      <c r="B841" s="1"/>
      <c r="C841" s="8"/>
      <c r="D841" s="8"/>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c r="A842" s="1"/>
      <c r="B842" s="1"/>
      <c r="C842" s="8"/>
      <c r="D842" s="8"/>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c r="A843" s="1"/>
      <c r="B843" s="1"/>
      <c r="C843" s="8"/>
      <c r="D843" s="8"/>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c r="A844" s="1"/>
      <c r="B844" s="1"/>
      <c r="C844" s="8"/>
      <c r="D844" s="8"/>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c r="A845" s="1"/>
      <c r="B845" s="1"/>
      <c r="C845" s="8"/>
      <c r="D845" s="8"/>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c r="A846" s="1"/>
      <c r="B846" s="1"/>
      <c r="C846" s="8"/>
      <c r="D846" s="8"/>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c r="A847" s="1"/>
      <c r="B847" s="1"/>
      <c r="C847" s="8"/>
      <c r="D847" s="8"/>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c r="A848" s="1"/>
      <c r="B848" s="1"/>
      <c r="C848" s="8"/>
      <c r="D848" s="8"/>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c r="A849" s="1"/>
      <c r="B849" s="1"/>
      <c r="C849" s="8"/>
      <c r="D849" s="8"/>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c r="A850" s="1"/>
      <c r="B850" s="1"/>
      <c r="C850" s="8"/>
      <c r="D850" s="8"/>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c r="A851" s="1"/>
      <c r="B851" s="1"/>
      <c r="C851" s="8"/>
      <c r="D851" s="8"/>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c r="A852" s="1"/>
      <c r="B852" s="1"/>
      <c r="C852" s="8"/>
      <c r="D852" s="8"/>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c r="A853" s="1"/>
      <c r="B853" s="1"/>
      <c r="C853" s="8"/>
      <c r="D853" s="8"/>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c r="A854" s="1"/>
      <c r="B854" s="1"/>
      <c r="C854" s="8"/>
      <c r="D854" s="8"/>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c r="A855" s="1"/>
      <c r="B855" s="1"/>
      <c r="C855" s="8"/>
      <c r="D855" s="8"/>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c r="A856" s="1"/>
      <c r="B856" s="1"/>
      <c r="C856" s="8"/>
      <c r="D856" s="8"/>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c r="A857" s="1"/>
      <c r="B857" s="1"/>
      <c r="C857" s="8"/>
      <c r="D857" s="8"/>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c r="A858" s="1"/>
      <c r="B858" s="1"/>
      <c r="C858" s="8"/>
      <c r="D858" s="8"/>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c r="A859" s="1"/>
      <c r="B859" s="1"/>
      <c r="C859" s="8"/>
      <c r="D859" s="8"/>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c r="A860" s="1"/>
      <c r="B860" s="1"/>
      <c r="C860" s="8"/>
      <c r="D860" s="8"/>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c r="A861" s="1"/>
      <c r="B861" s="1"/>
      <c r="C861" s="8"/>
      <c r="D861" s="8"/>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c r="A862" s="1"/>
      <c r="B862" s="1"/>
      <c r="C862" s="8"/>
      <c r="D862" s="8"/>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c r="A863" s="1"/>
      <c r="B863" s="1"/>
      <c r="C863" s="8"/>
      <c r="D863" s="8"/>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c r="A864" s="1"/>
      <c r="B864" s="1"/>
      <c r="C864" s="8"/>
      <c r="D864" s="8"/>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c r="A865" s="1"/>
      <c r="B865" s="1"/>
      <c r="C865" s="8"/>
      <c r="D865" s="8"/>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c r="A866" s="1"/>
      <c r="B866" s="1"/>
      <c r="C866" s="8"/>
      <c r="D866" s="8"/>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c r="A867" s="1"/>
      <c r="B867" s="1"/>
      <c r="C867" s="8"/>
      <c r="D867" s="8"/>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c r="A868" s="1"/>
      <c r="B868" s="1"/>
      <c r="C868" s="8"/>
      <c r="D868" s="8"/>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c r="A869" s="1"/>
      <c r="B869" s="1"/>
      <c r="C869" s="8"/>
      <c r="D869" s="8"/>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c r="A870" s="1"/>
      <c r="B870" s="1"/>
      <c r="C870" s="8"/>
      <c r="D870" s="8"/>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c r="A871" s="1"/>
      <c r="B871" s="1"/>
      <c r="C871" s="8"/>
      <c r="D871" s="8"/>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c r="A872" s="1"/>
      <c r="B872" s="1"/>
      <c r="C872" s="8"/>
      <c r="D872" s="8"/>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c r="A873" s="1"/>
      <c r="B873" s="1"/>
      <c r="C873" s="8"/>
      <c r="D873" s="8"/>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c r="A874" s="1"/>
      <c r="B874" s="1"/>
      <c r="C874" s="8"/>
      <c r="D874" s="8"/>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c r="A875" s="1"/>
      <c r="B875" s="1"/>
      <c r="C875" s="8"/>
      <c r="D875" s="8"/>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c r="A876" s="1"/>
      <c r="B876" s="1"/>
      <c r="C876" s="8"/>
      <c r="D876" s="8"/>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c r="A877" s="1"/>
      <c r="B877" s="1"/>
      <c r="C877" s="8"/>
      <c r="D877" s="8"/>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c r="A878" s="1"/>
      <c r="B878" s="1"/>
      <c r="C878" s="8"/>
      <c r="D878" s="8"/>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c r="A879" s="1"/>
      <c r="B879" s="1"/>
      <c r="C879" s="8"/>
      <c r="D879" s="8"/>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c r="A880" s="1"/>
      <c r="B880" s="1"/>
      <c r="C880" s="8"/>
      <c r="D880" s="8"/>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c r="A881" s="1"/>
      <c r="B881" s="1"/>
      <c r="C881" s="8"/>
      <c r="D881" s="8"/>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c r="A882" s="1"/>
      <c r="B882" s="1"/>
      <c r="C882" s="8"/>
      <c r="D882" s="8"/>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c r="A883" s="1"/>
      <c r="B883" s="1"/>
      <c r="C883" s="8"/>
      <c r="D883" s="8"/>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c r="A884" s="1"/>
      <c r="B884" s="1"/>
      <c r="C884" s="8"/>
      <c r="D884" s="8"/>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c r="A885" s="1"/>
      <c r="B885" s="1"/>
      <c r="C885" s="8"/>
      <c r="D885" s="8"/>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c r="A886" s="1"/>
      <c r="B886" s="1"/>
      <c r="C886" s="8"/>
      <c r="D886" s="8"/>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c r="A887" s="1"/>
      <c r="B887" s="1"/>
      <c r="C887" s="8"/>
      <c r="D887" s="8"/>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c r="A888" s="1"/>
      <c r="B888" s="1"/>
      <c r="C888" s="8"/>
      <c r="D888" s="8"/>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c r="A889" s="1"/>
      <c r="B889" s="1"/>
      <c r="C889" s="8"/>
      <c r="D889" s="8"/>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c r="A890" s="1"/>
      <c r="B890" s="1"/>
      <c r="C890" s="8"/>
      <c r="D890" s="8"/>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c r="A891" s="1"/>
      <c r="B891" s="1"/>
      <c r="C891" s="8"/>
      <c r="D891" s="8"/>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c r="A892" s="1"/>
      <c r="B892" s="1"/>
      <c r="C892" s="8"/>
      <c r="D892" s="8"/>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c r="A893" s="1"/>
      <c r="B893" s="1"/>
      <c r="C893" s="8"/>
      <c r="D893" s="8"/>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c r="A894" s="1"/>
      <c r="B894" s="1"/>
      <c r="C894" s="8"/>
      <c r="D894" s="8"/>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c r="A895" s="1"/>
      <c r="B895" s="1"/>
      <c r="C895" s="8"/>
      <c r="D895" s="8"/>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c r="A896" s="1"/>
      <c r="B896" s="1"/>
      <c r="C896" s="8"/>
      <c r="D896" s="8"/>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c r="A897" s="1"/>
      <c r="B897" s="1"/>
      <c r="C897" s="8"/>
      <c r="D897" s="8"/>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c r="A898" s="1"/>
      <c r="B898" s="1"/>
      <c r="C898" s="8"/>
      <c r="D898" s="8"/>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c r="A899" s="1"/>
      <c r="B899" s="1"/>
      <c r="C899" s="8"/>
      <c r="D899" s="8"/>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c r="A900" s="1"/>
      <c r="B900" s="1"/>
      <c r="C900" s="8"/>
      <c r="D900" s="8"/>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c r="A901" s="1"/>
      <c r="B901" s="1"/>
      <c r="C901" s="8"/>
      <c r="D901" s="8"/>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c r="A902" s="1"/>
      <c r="B902" s="1"/>
      <c r="C902" s="8"/>
      <c r="D902" s="8"/>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c r="A903" s="1"/>
      <c r="B903" s="1"/>
      <c r="C903" s="8"/>
      <c r="D903" s="8"/>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c r="A904" s="1"/>
      <c r="B904" s="1"/>
      <c r="C904" s="8"/>
      <c r="D904" s="8"/>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c r="A905" s="1"/>
      <c r="B905" s="1"/>
      <c r="C905" s="8"/>
      <c r="D905" s="8"/>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c r="A906" s="1"/>
      <c r="B906" s="1"/>
      <c r="C906" s="8"/>
      <c r="D906" s="8"/>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c r="A907" s="1"/>
      <c r="B907" s="1"/>
      <c r="C907" s="8"/>
      <c r="D907" s="8"/>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c r="A908" s="1"/>
      <c r="B908" s="1"/>
      <c r="C908" s="8"/>
      <c r="D908" s="8"/>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c r="A909" s="1"/>
      <c r="B909" s="1"/>
      <c r="C909" s="8"/>
      <c r="D909" s="8"/>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c r="A910" s="1"/>
      <c r="B910" s="1"/>
      <c r="C910" s="8"/>
      <c r="D910" s="8"/>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c r="A911" s="1"/>
      <c r="B911" s="1"/>
      <c r="C911" s="8"/>
      <c r="D911" s="8"/>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c r="A912" s="1"/>
      <c r="B912" s="1"/>
      <c r="C912" s="8"/>
      <c r="D912" s="8"/>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c r="A913" s="1"/>
      <c r="B913" s="1"/>
      <c r="C913" s="8"/>
      <c r="D913" s="8"/>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c r="A914" s="1"/>
      <c r="B914" s="1"/>
      <c r="C914" s="8"/>
      <c r="D914" s="8"/>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c r="A915" s="1"/>
      <c r="B915" s="1"/>
      <c r="C915" s="8"/>
      <c r="D915" s="8"/>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c r="A916" s="1"/>
      <c r="B916" s="1"/>
      <c r="C916" s="8"/>
      <c r="D916" s="8"/>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c r="A917" s="1"/>
      <c r="B917" s="1"/>
      <c r="C917" s="8"/>
      <c r="D917" s="8"/>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c r="A918" s="1"/>
      <c r="B918" s="1"/>
      <c r="C918" s="8"/>
      <c r="D918" s="8"/>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c r="A919" s="1"/>
      <c r="B919" s="1"/>
      <c r="C919" s="8"/>
      <c r="D919" s="8"/>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c r="A920" s="1"/>
      <c r="B920" s="1"/>
      <c r="C920" s="8"/>
      <c r="D920" s="8"/>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c r="A921" s="1"/>
      <c r="B921" s="1"/>
      <c r="C921" s="8"/>
      <c r="D921" s="8"/>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c r="A922" s="1"/>
      <c r="B922" s="1"/>
      <c r="C922" s="8"/>
      <c r="D922" s="8"/>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c r="A923" s="1"/>
      <c r="B923" s="1"/>
      <c r="C923" s="8"/>
      <c r="D923" s="8"/>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c r="A924" s="1"/>
      <c r="B924" s="1"/>
      <c r="C924" s="8"/>
      <c r="D924" s="8"/>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c r="A925" s="1"/>
      <c r="B925" s="1"/>
      <c r="C925" s="8"/>
      <c r="D925" s="8"/>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c r="A926" s="1"/>
      <c r="B926" s="1"/>
      <c r="C926" s="8"/>
      <c r="D926" s="8"/>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c r="A927" s="1"/>
      <c r="B927" s="1"/>
      <c r="C927" s="8"/>
      <c r="D927" s="8"/>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c r="A928" s="1"/>
      <c r="B928" s="1"/>
      <c r="C928" s="8"/>
      <c r="D928" s="8"/>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c r="A929" s="1"/>
      <c r="B929" s="1"/>
      <c r="C929" s="8"/>
      <c r="D929" s="8"/>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c r="A930" s="1"/>
      <c r="B930" s="1"/>
      <c r="C930" s="8"/>
      <c r="D930" s="8"/>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c r="A931" s="1"/>
      <c r="B931" s="1"/>
      <c r="C931" s="8"/>
      <c r="D931" s="8"/>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c r="A932" s="1"/>
      <c r="B932" s="1"/>
      <c r="C932" s="8"/>
      <c r="D932" s="8"/>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c r="A933" s="1"/>
      <c r="B933" s="1"/>
      <c r="C933" s="8"/>
      <c r="D933" s="8"/>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c r="A934" s="1"/>
      <c r="B934" s="1"/>
      <c r="C934" s="8"/>
      <c r="D934" s="8"/>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c r="A935" s="1"/>
      <c r="B935" s="1"/>
      <c r="C935" s="8"/>
      <c r="D935" s="8"/>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c r="A936" s="1"/>
      <c r="B936" s="1"/>
      <c r="C936" s="8"/>
      <c r="D936" s="8"/>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c r="A937" s="1"/>
      <c r="B937" s="1"/>
      <c r="C937" s="8"/>
      <c r="D937" s="8"/>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c r="A938" s="1"/>
      <c r="B938" s="1"/>
      <c r="C938" s="8"/>
      <c r="D938" s="8"/>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c r="A939" s="1"/>
      <c r="B939" s="1"/>
      <c r="C939" s="8"/>
      <c r="D939" s="8"/>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c r="A940" s="1"/>
      <c r="B940" s="1"/>
      <c r="C940" s="8"/>
      <c r="D940" s="8"/>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c r="A941" s="1"/>
      <c r="B941" s="1"/>
      <c r="C941" s="8"/>
      <c r="D941" s="8"/>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c r="A942" s="1"/>
      <c r="B942" s="1"/>
      <c r="C942" s="8"/>
      <c r="D942" s="8"/>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c r="A943" s="1"/>
      <c r="B943" s="1"/>
      <c r="C943" s="8"/>
      <c r="D943" s="8"/>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c r="A944" s="1"/>
      <c r="B944" s="1"/>
      <c r="C944" s="8"/>
      <c r="D944" s="8"/>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c r="A945" s="1"/>
      <c r="B945" s="1"/>
      <c r="C945" s="8"/>
      <c r="D945" s="8"/>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c r="A946" s="1"/>
      <c r="B946" s="1"/>
      <c r="C946" s="8"/>
      <c r="D946" s="8"/>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c r="A947" s="1"/>
      <c r="B947" s="1"/>
      <c r="C947" s="8"/>
      <c r="D947" s="8"/>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c r="A948" s="1"/>
      <c r="B948" s="1"/>
      <c r="C948" s="8"/>
      <c r="D948" s="8"/>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c r="A949" s="1"/>
      <c r="B949" s="1"/>
      <c r="C949" s="8"/>
      <c r="D949" s="8"/>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c r="A950" s="1"/>
      <c r="B950" s="1"/>
      <c r="C950" s="8"/>
      <c r="D950" s="8"/>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c r="A951" s="1"/>
      <c r="B951" s="1"/>
      <c r="C951" s="8"/>
      <c r="D951" s="8"/>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c r="A952" s="1"/>
      <c r="B952" s="1"/>
      <c r="C952" s="8"/>
      <c r="D952" s="8"/>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c r="A953" s="1"/>
      <c r="B953" s="1"/>
      <c r="C953" s="8"/>
      <c r="D953" s="8"/>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c r="A954" s="1"/>
      <c r="B954" s="1"/>
      <c r="C954" s="8"/>
      <c r="D954" s="8"/>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c r="A955" s="1"/>
      <c r="B955" s="1"/>
      <c r="C955" s="8"/>
      <c r="D955" s="8"/>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c r="A956" s="1"/>
      <c r="B956" s="1"/>
      <c r="C956" s="8"/>
      <c r="D956" s="8"/>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c r="A957" s="1"/>
      <c r="B957" s="1"/>
      <c r="C957" s="8"/>
      <c r="D957" s="8"/>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c r="A958" s="1"/>
      <c r="B958" s="1"/>
      <c r="C958" s="8"/>
      <c r="D958" s="8"/>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c r="A959" s="1"/>
      <c r="B959" s="1"/>
      <c r="C959" s="8"/>
      <c r="D959" s="8"/>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c r="A960" s="1"/>
      <c r="B960" s="1"/>
      <c r="C960" s="8"/>
      <c r="D960" s="8"/>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c r="A961" s="1"/>
      <c r="B961" s="1"/>
      <c r="C961" s="8"/>
      <c r="D961" s="8"/>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c r="A962" s="1"/>
      <c r="B962" s="1"/>
      <c r="C962" s="8"/>
      <c r="D962" s="8"/>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c r="A963" s="1"/>
      <c r="B963" s="1"/>
      <c r="C963" s="8"/>
      <c r="D963" s="8"/>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c r="A964" s="1"/>
      <c r="B964" s="1"/>
      <c r="C964" s="8"/>
      <c r="D964" s="8"/>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c r="A965" s="1"/>
      <c r="B965" s="1"/>
      <c r="C965" s="8"/>
      <c r="D965" s="8"/>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c r="A966" s="1"/>
      <c r="B966" s="1"/>
      <c r="C966" s="8"/>
      <c r="D966" s="8"/>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c r="A967" s="1"/>
      <c r="B967" s="1"/>
      <c r="C967" s="8"/>
      <c r="D967" s="8"/>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c r="A968" s="1"/>
      <c r="B968" s="1"/>
      <c r="C968" s="8"/>
      <c r="D968" s="8"/>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c r="A969" s="1"/>
      <c r="B969" s="1"/>
      <c r="C969" s="8"/>
      <c r="D969" s="8"/>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c r="A970" s="1"/>
      <c r="B970" s="1"/>
      <c r="C970" s="8"/>
      <c r="D970" s="8"/>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c r="A971" s="1"/>
      <c r="B971" s="1"/>
      <c r="C971" s="8"/>
      <c r="D971" s="8"/>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c r="A972" s="1"/>
      <c r="B972" s="1"/>
      <c r="C972" s="8"/>
      <c r="D972" s="8"/>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c r="A973" s="1"/>
      <c r="B973" s="1"/>
      <c r="C973" s="8"/>
      <c r="D973" s="8"/>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c r="A974" s="1"/>
      <c r="B974" s="1"/>
      <c r="C974" s="8"/>
      <c r="D974" s="8"/>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c r="A975" s="1"/>
      <c r="B975" s="1"/>
      <c r="C975" s="8"/>
      <c r="D975" s="8"/>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c r="A976" s="1"/>
      <c r="B976" s="1"/>
      <c r="C976" s="8"/>
      <c r="D976" s="8"/>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c r="A977" s="1"/>
      <c r="B977" s="1"/>
      <c r="C977" s="8"/>
      <c r="D977" s="8"/>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c r="A978" s="1"/>
      <c r="B978" s="1"/>
      <c r="C978" s="8"/>
      <c r="D978" s="8"/>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c r="A979" s="1"/>
      <c r="B979" s="1"/>
      <c r="C979" s="8"/>
      <c r="D979" s="8"/>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c r="A980" s="1"/>
      <c r="B980" s="1"/>
      <c r="C980" s="8"/>
      <c r="D980" s="8"/>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c r="A981" s="1"/>
      <c r="B981" s="1"/>
      <c r="C981" s="8"/>
      <c r="D981" s="8"/>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c r="A982" s="1"/>
      <c r="B982" s="1"/>
      <c r="C982" s="8"/>
      <c r="D982" s="8"/>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c r="A983" s="1"/>
      <c r="B983" s="1"/>
      <c r="C983" s="8"/>
      <c r="D983" s="8"/>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c r="A984" s="1"/>
      <c r="B984" s="1"/>
      <c r="C984" s="8"/>
      <c r="D984" s="8"/>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c r="A985" s="1"/>
      <c r="B985" s="1"/>
      <c r="C985" s="8"/>
      <c r="D985" s="8"/>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c r="A986" s="1"/>
      <c r="B986" s="1"/>
      <c r="C986" s="8"/>
      <c r="D986" s="8"/>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c r="A987" s="1"/>
      <c r="B987" s="1"/>
      <c r="C987" s="8"/>
      <c r="D987" s="8"/>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c r="A988" s="1"/>
      <c r="B988" s="1"/>
      <c r="C988" s="8"/>
      <c r="D988" s="8"/>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c r="A989" s="1"/>
      <c r="B989" s="1"/>
      <c r="C989" s="8"/>
      <c r="D989" s="8"/>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c r="A990" s="1"/>
      <c r="B990" s="1"/>
      <c r="C990" s="8"/>
      <c r="D990" s="8"/>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c r="A991" s="1"/>
      <c r="B991" s="1"/>
      <c r="C991" s="8"/>
      <c r="D991" s="8"/>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c r="A992" s="1"/>
      <c r="B992" s="1"/>
      <c r="C992" s="8"/>
      <c r="D992" s="8"/>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c r="A993" s="1"/>
      <c r="B993" s="1"/>
      <c r="C993" s="8"/>
      <c r="D993" s="8"/>
      <c r="E993" s="1"/>
      <c r="F993" s="1"/>
      <c r="G993" s="1"/>
      <c r="H993" s="1"/>
      <c r="I993" s="1"/>
      <c r="J993" s="1"/>
      <c r="K993" s="1"/>
      <c r="L993" s="1"/>
      <c r="M993" s="1"/>
      <c r="N993" s="1"/>
      <c r="O993" s="1"/>
      <c r="P993" s="1"/>
      <c r="Q993" s="1"/>
      <c r="R993" s="1"/>
      <c r="S993" s="1"/>
      <c r="T993" s="1"/>
      <c r="U993" s="1"/>
      <c r="V993" s="1"/>
      <c r="W993" s="1"/>
      <c r="X993" s="1"/>
      <c r="Y993" s="1"/>
      <c r="Z993" s="1"/>
    </row>
    <row r="994" spans="1:26" ht="18" customHeight="1">
      <c r="A994" s="1"/>
      <c r="B994" s="1"/>
      <c r="C994" s="8"/>
      <c r="D994" s="8"/>
      <c r="E994" s="1"/>
      <c r="F994" s="1"/>
      <c r="G994" s="1"/>
      <c r="H994" s="1"/>
      <c r="I994" s="1"/>
      <c r="J994" s="1"/>
      <c r="K994" s="1"/>
      <c r="L994" s="1"/>
      <c r="M994" s="1"/>
      <c r="N994" s="1"/>
      <c r="O994" s="1"/>
      <c r="P994" s="1"/>
      <c r="Q994" s="1"/>
      <c r="R994" s="1"/>
      <c r="S994" s="1"/>
      <c r="T994" s="1"/>
      <c r="U994" s="1"/>
      <c r="V994" s="1"/>
      <c r="W994" s="1"/>
      <c r="X994" s="1"/>
      <c r="Y994" s="1"/>
      <c r="Z994" s="1"/>
    </row>
    <row r="995" spans="1:26" ht="18" customHeight="1">
      <c r="A995" s="1"/>
      <c r="B995" s="1"/>
      <c r="C995" s="8"/>
      <c r="D995" s="8"/>
      <c r="E995" s="1"/>
      <c r="F995" s="1"/>
      <c r="G995" s="1"/>
      <c r="H995" s="1"/>
      <c r="I995" s="1"/>
      <c r="J995" s="1"/>
      <c r="K995" s="1"/>
      <c r="L995" s="1"/>
      <c r="M995" s="1"/>
      <c r="N995" s="1"/>
      <c r="O995" s="1"/>
      <c r="P995" s="1"/>
      <c r="Q995" s="1"/>
      <c r="R995" s="1"/>
      <c r="S995" s="1"/>
      <c r="T995" s="1"/>
      <c r="U995" s="1"/>
      <c r="V995" s="1"/>
      <c r="W995" s="1"/>
      <c r="X995" s="1"/>
      <c r="Y995" s="1"/>
      <c r="Z995" s="1"/>
    </row>
    <row r="996" spans="1:26" ht="18" customHeight="1">
      <c r="A996" s="1"/>
      <c r="B996" s="1"/>
      <c r="C996" s="8"/>
      <c r="D996" s="8"/>
      <c r="E996" s="1"/>
      <c r="F996" s="1"/>
      <c r="G996" s="1"/>
      <c r="H996" s="1"/>
      <c r="I996" s="1"/>
      <c r="J996" s="1"/>
      <c r="K996" s="1"/>
      <c r="L996" s="1"/>
      <c r="M996" s="1"/>
      <c r="N996" s="1"/>
      <c r="O996" s="1"/>
      <c r="P996" s="1"/>
      <c r="Q996" s="1"/>
      <c r="R996" s="1"/>
      <c r="S996" s="1"/>
      <c r="T996" s="1"/>
      <c r="U996" s="1"/>
      <c r="V996" s="1"/>
      <c r="W996" s="1"/>
      <c r="X996" s="1"/>
      <c r="Y996" s="1"/>
      <c r="Z996" s="1"/>
    </row>
    <row r="997" spans="1:26" ht="18" customHeight="1">
      <c r="A997" s="1"/>
      <c r="B997" s="1"/>
      <c r="C997" s="8"/>
      <c r="D997" s="8"/>
      <c r="E997" s="1"/>
      <c r="F997" s="1"/>
      <c r="G997" s="1"/>
      <c r="H997" s="1"/>
      <c r="I997" s="1"/>
      <c r="J997" s="1"/>
      <c r="K997" s="1"/>
      <c r="L997" s="1"/>
      <c r="M997" s="1"/>
      <c r="N997" s="1"/>
      <c r="O997" s="1"/>
      <c r="P997" s="1"/>
      <c r="Q997" s="1"/>
      <c r="R997" s="1"/>
      <c r="S997" s="1"/>
      <c r="T997" s="1"/>
      <c r="U997" s="1"/>
      <c r="V997" s="1"/>
      <c r="W997" s="1"/>
      <c r="X997" s="1"/>
      <c r="Y997" s="1"/>
      <c r="Z997" s="1"/>
    </row>
    <row r="998" spans="1:26" ht="18" customHeight="1">
      <c r="A998" s="1"/>
      <c r="B998" s="1"/>
      <c r="C998" s="8"/>
      <c r="D998" s="8"/>
      <c r="E998" s="1"/>
      <c r="F998" s="1"/>
      <c r="G998" s="1"/>
      <c r="H998" s="1"/>
      <c r="I998" s="1"/>
      <c r="J998" s="1"/>
      <c r="K998" s="1"/>
      <c r="L998" s="1"/>
      <c r="M998" s="1"/>
      <c r="N998" s="1"/>
      <c r="O998" s="1"/>
      <c r="P998" s="1"/>
      <c r="Q998" s="1"/>
      <c r="R998" s="1"/>
      <c r="S998" s="1"/>
      <c r="T998" s="1"/>
      <c r="U998" s="1"/>
      <c r="V998" s="1"/>
      <c r="W998" s="1"/>
      <c r="X998" s="1"/>
      <c r="Y998" s="1"/>
      <c r="Z998" s="1"/>
    </row>
    <row r="999" spans="1:26" ht="18" customHeight="1">
      <c r="A999" s="1"/>
      <c r="B999" s="1"/>
      <c r="C999" s="8"/>
      <c r="D999" s="8"/>
      <c r="E999" s="1"/>
      <c r="F999" s="1"/>
      <c r="G999" s="1"/>
      <c r="H999" s="1"/>
      <c r="I999" s="1"/>
      <c r="J999" s="1"/>
      <c r="K999" s="1"/>
      <c r="L999" s="1"/>
      <c r="M999" s="1"/>
      <c r="N999" s="1"/>
      <c r="O999" s="1"/>
      <c r="P999" s="1"/>
      <c r="Q999" s="1"/>
      <c r="R999" s="1"/>
      <c r="S999" s="1"/>
      <c r="T999" s="1"/>
      <c r="U999" s="1"/>
      <c r="V999" s="1"/>
      <c r="W999" s="1"/>
      <c r="X999" s="1"/>
      <c r="Y999" s="1"/>
      <c r="Z999" s="1"/>
    </row>
    <row r="1000" spans="1:26" ht="18" customHeight="1">
      <c r="A1000" s="1"/>
      <c r="B1000" s="1"/>
      <c r="C1000" s="8"/>
      <c r="D1000" s="8"/>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G20:G21"/>
    <mergeCell ref="A155:G155"/>
    <mergeCell ref="A1:J1"/>
    <mergeCell ref="C18:D19"/>
    <mergeCell ref="A20:A21"/>
    <mergeCell ref="B20:B21"/>
    <mergeCell ref="E20:E21"/>
    <mergeCell ref="F20:F21"/>
    <mergeCell ref="J20:J2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00"/>
  <sheetViews>
    <sheetView workbookViewId="0"/>
  </sheetViews>
  <sheetFormatPr defaultColWidth="14.44140625" defaultRowHeight="15" customHeight="1"/>
  <cols>
    <col min="1" max="1" width="19.109375" customWidth="1"/>
    <col min="2" max="2" width="17.109375" customWidth="1"/>
    <col min="3" max="3" width="5.6640625" customWidth="1"/>
    <col min="4" max="4" width="17.109375" customWidth="1"/>
    <col min="5" max="5" width="5.6640625" customWidth="1"/>
    <col min="6" max="7" width="17.109375" customWidth="1"/>
    <col min="8" max="26" width="8.6640625" customWidth="1"/>
  </cols>
  <sheetData>
    <row r="1" spans="1:7" ht="21">
      <c r="A1" s="138" t="s">
        <v>78</v>
      </c>
      <c r="B1" s="129"/>
      <c r="C1" s="129"/>
      <c r="D1" s="129"/>
      <c r="E1" s="129"/>
      <c r="F1" s="129"/>
      <c r="G1" s="129"/>
    </row>
    <row r="2" spans="1:7" ht="17.399999999999999">
      <c r="A2" s="139" t="s">
        <v>79</v>
      </c>
      <c r="B2" s="129"/>
      <c r="C2" s="129"/>
      <c r="D2" s="129"/>
      <c r="E2" s="129"/>
      <c r="F2" s="129"/>
      <c r="G2" s="129"/>
    </row>
    <row r="3" spans="1:7" ht="14.4">
      <c r="A3" s="140" t="s">
        <v>1</v>
      </c>
      <c r="B3" s="129"/>
      <c r="C3" s="129"/>
      <c r="D3" s="129"/>
      <c r="E3" s="129"/>
      <c r="F3" s="129"/>
      <c r="G3" s="129"/>
    </row>
    <row r="4" spans="1:7" ht="14.4">
      <c r="A4" s="140" t="s">
        <v>80</v>
      </c>
      <c r="B4" s="129"/>
      <c r="C4" s="129"/>
      <c r="D4" s="129"/>
      <c r="E4" s="129"/>
      <c r="F4" s="129"/>
      <c r="G4" s="129"/>
    </row>
    <row r="5" spans="1:7" ht="14.4">
      <c r="A5" s="141" t="s">
        <v>81</v>
      </c>
      <c r="B5" s="142"/>
      <c r="C5" s="142"/>
      <c r="D5" s="142"/>
      <c r="E5" s="142"/>
      <c r="F5" s="142"/>
      <c r="G5" s="142"/>
    </row>
    <row r="6" spans="1:7" ht="14.4">
      <c r="A6" s="143" t="s">
        <v>82</v>
      </c>
      <c r="B6" s="36" t="s">
        <v>83</v>
      </c>
      <c r="C6" s="136"/>
      <c r="D6" s="136" t="s">
        <v>84</v>
      </c>
      <c r="E6" s="136"/>
      <c r="F6" s="136" t="s">
        <v>85</v>
      </c>
      <c r="G6" s="136"/>
    </row>
    <row r="7" spans="1:7" ht="14.4">
      <c r="A7" s="137"/>
      <c r="B7" s="37" t="s">
        <v>86</v>
      </c>
      <c r="C7" s="137"/>
      <c r="D7" s="137"/>
      <c r="E7" s="137"/>
      <c r="F7" s="137"/>
      <c r="G7" s="137"/>
    </row>
    <row r="8" spans="1:7" ht="14.4">
      <c r="A8" s="38" t="s">
        <v>87</v>
      </c>
      <c r="B8" s="39">
        <v>0</v>
      </c>
      <c r="C8" s="40" t="s">
        <v>88</v>
      </c>
      <c r="D8" s="41">
        <v>0</v>
      </c>
      <c r="E8" s="40" t="s">
        <v>89</v>
      </c>
      <c r="F8" s="42">
        <f t="shared" ref="F8:F15" si="0">B8*D8</f>
        <v>0</v>
      </c>
      <c r="G8" s="43"/>
    </row>
    <row r="9" spans="1:7" ht="14.4">
      <c r="A9" s="38" t="s">
        <v>90</v>
      </c>
      <c r="B9" s="39">
        <v>0</v>
      </c>
      <c r="C9" s="40" t="s">
        <v>88</v>
      </c>
      <c r="D9" s="41">
        <v>0</v>
      </c>
      <c r="E9" s="40" t="s">
        <v>89</v>
      </c>
      <c r="F9" s="42">
        <f t="shared" si="0"/>
        <v>0</v>
      </c>
      <c r="G9" s="43"/>
    </row>
    <row r="10" spans="1:7" ht="14.4">
      <c r="A10" s="38" t="s">
        <v>91</v>
      </c>
      <c r="B10" s="39">
        <v>0</v>
      </c>
      <c r="C10" s="40" t="s">
        <v>88</v>
      </c>
      <c r="D10" s="41">
        <v>0</v>
      </c>
      <c r="E10" s="40" t="s">
        <v>89</v>
      </c>
      <c r="F10" s="42">
        <f t="shared" si="0"/>
        <v>0</v>
      </c>
      <c r="G10" s="43"/>
    </row>
    <row r="11" spans="1:7" ht="14.4">
      <c r="A11" s="38" t="s">
        <v>92</v>
      </c>
      <c r="B11" s="39">
        <v>0</v>
      </c>
      <c r="C11" s="40" t="s">
        <v>88</v>
      </c>
      <c r="D11" s="41">
        <v>0</v>
      </c>
      <c r="E11" s="40" t="s">
        <v>89</v>
      </c>
      <c r="F11" s="42">
        <f t="shared" si="0"/>
        <v>0</v>
      </c>
      <c r="G11" s="43"/>
    </row>
    <row r="12" spans="1:7" ht="14.4">
      <c r="A12" s="38" t="s">
        <v>93</v>
      </c>
      <c r="B12" s="39">
        <v>0</v>
      </c>
      <c r="C12" s="40" t="s">
        <v>88</v>
      </c>
      <c r="D12" s="41">
        <v>0</v>
      </c>
      <c r="E12" s="40" t="s">
        <v>89</v>
      </c>
      <c r="F12" s="42">
        <f t="shared" si="0"/>
        <v>0</v>
      </c>
      <c r="G12" s="43"/>
    </row>
    <row r="13" spans="1:7" ht="14.4">
      <c r="A13" s="38" t="s">
        <v>94</v>
      </c>
      <c r="B13" s="39">
        <v>0</v>
      </c>
      <c r="C13" s="40" t="s">
        <v>88</v>
      </c>
      <c r="D13" s="41">
        <v>0</v>
      </c>
      <c r="E13" s="40" t="s">
        <v>89</v>
      </c>
      <c r="F13" s="42">
        <f t="shared" si="0"/>
        <v>0</v>
      </c>
      <c r="G13" s="43"/>
    </row>
    <row r="14" spans="1:7" ht="14.4">
      <c r="A14" s="38" t="s">
        <v>95</v>
      </c>
      <c r="B14" s="39">
        <v>0</v>
      </c>
      <c r="C14" s="40" t="s">
        <v>88</v>
      </c>
      <c r="D14" s="41">
        <v>0</v>
      </c>
      <c r="E14" s="40" t="s">
        <v>89</v>
      </c>
      <c r="F14" s="42">
        <f t="shared" si="0"/>
        <v>0</v>
      </c>
      <c r="G14" s="43"/>
    </row>
    <row r="15" spans="1:7" ht="14.4">
      <c r="A15" s="38" t="s">
        <v>96</v>
      </c>
      <c r="B15" s="44">
        <v>27</v>
      </c>
      <c r="C15" s="40" t="s">
        <v>88</v>
      </c>
      <c r="D15" s="45">
        <v>3</v>
      </c>
      <c r="E15" s="40" t="s">
        <v>89</v>
      </c>
      <c r="F15" s="42">
        <f t="shared" si="0"/>
        <v>81</v>
      </c>
      <c r="G15" s="46"/>
    </row>
    <row r="16" spans="1:7" ht="14.4">
      <c r="A16" s="47" t="s">
        <v>97</v>
      </c>
      <c r="B16" s="48">
        <f>SUM(B8:B15)</f>
        <v>27</v>
      </c>
      <c r="C16" s="49"/>
      <c r="D16" s="50"/>
      <c r="E16" s="40"/>
      <c r="F16" s="50"/>
      <c r="G16" s="42">
        <f>SUM(F8:F15)</f>
        <v>81</v>
      </c>
    </row>
    <row r="17" spans="1:7" ht="14.4">
      <c r="A17" s="147" t="s">
        <v>98</v>
      </c>
      <c r="B17" s="126"/>
      <c r="C17" s="126"/>
      <c r="D17" s="126"/>
      <c r="E17" s="126"/>
      <c r="F17" s="126"/>
      <c r="G17" s="148"/>
    </row>
    <row r="18" spans="1:7" ht="14.4">
      <c r="A18" s="38" t="s">
        <v>87</v>
      </c>
      <c r="B18" s="39">
        <v>0</v>
      </c>
      <c r="C18" s="40" t="s">
        <v>88</v>
      </c>
      <c r="D18" s="41">
        <v>0</v>
      </c>
      <c r="E18" s="40" t="s">
        <v>89</v>
      </c>
      <c r="F18" s="42">
        <f t="shared" ref="F18:F25" si="1">B18*D18</f>
        <v>0</v>
      </c>
      <c r="G18" s="43"/>
    </row>
    <row r="19" spans="1:7" ht="14.4">
      <c r="A19" s="38" t="s">
        <v>90</v>
      </c>
      <c r="B19" s="39">
        <v>0</v>
      </c>
      <c r="C19" s="40" t="s">
        <v>88</v>
      </c>
      <c r="D19" s="41">
        <v>0</v>
      </c>
      <c r="E19" s="40" t="s">
        <v>89</v>
      </c>
      <c r="F19" s="42">
        <f t="shared" si="1"/>
        <v>0</v>
      </c>
      <c r="G19" s="43"/>
    </row>
    <row r="20" spans="1:7" ht="14.4">
      <c r="A20" s="38" t="s">
        <v>91</v>
      </c>
      <c r="B20" s="39">
        <v>0</v>
      </c>
      <c r="C20" s="40" t="s">
        <v>88</v>
      </c>
      <c r="D20" s="41">
        <v>0</v>
      </c>
      <c r="E20" s="40" t="s">
        <v>89</v>
      </c>
      <c r="F20" s="42">
        <f t="shared" si="1"/>
        <v>0</v>
      </c>
      <c r="G20" s="43"/>
    </row>
    <row r="21" spans="1:7" ht="15.75" customHeight="1">
      <c r="A21" s="38" t="s">
        <v>92</v>
      </c>
      <c r="B21" s="39">
        <v>0</v>
      </c>
      <c r="C21" s="40" t="s">
        <v>88</v>
      </c>
      <c r="D21" s="41">
        <v>0</v>
      </c>
      <c r="E21" s="40" t="s">
        <v>89</v>
      </c>
      <c r="F21" s="42">
        <f t="shared" si="1"/>
        <v>0</v>
      </c>
      <c r="G21" s="43"/>
    </row>
    <row r="22" spans="1:7" ht="15.75" customHeight="1">
      <c r="A22" s="38" t="s">
        <v>93</v>
      </c>
      <c r="B22" s="39">
        <v>0</v>
      </c>
      <c r="C22" s="40" t="s">
        <v>88</v>
      </c>
      <c r="D22" s="41">
        <v>0</v>
      </c>
      <c r="E22" s="40" t="s">
        <v>89</v>
      </c>
      <c r="F22" s="42">
        <f t="shared" si="1"/>
        <v>0</v>
      </c>
      <c r="G22" s="43"/>
    </row>
    <row r="23" spans="1:7" ht="15.75" customHeight="1">
      <c r="A23" s="38" t="s">
        <v>94</v>
      </c>
      <c r="B23" s="39">
        <v>0</v>
      </c>
      <c r="C23" s="40" t="s">
        <v>88</v>
      </c>
      <c r="D23" s="41">
        <v>0</v>
      </c>
      <c r="E23" s="40" t="s">
        <v>89</v>
      </c>
      <c r="F23" s="42">
        <f t="shared" si="1"/>
        <v>0</v>
      </c>
      <c r="G23" s="43"/>
    </row>
    <row r="24" spans="1:7" ht="15.75" customHeight="1">
      <c r="A24" s="38" t="s">
        <v>95</v>
      </c>
      <c r="B24" s="39">
        <v>0</v>
      </c>
      <c r="C24" s="40" t="s">
        <v>88</v>
      </c>
      <c r="D24" s="41">
        <v>0</v>
      </c>
      <c r="E24" s="40" t="s">
        <v>89</v>
      </c>
      <c r="F24" s="42">
        <f t="shared" si="1"/>
        <v>0</v>
      </c>
      <c r="G24" s="43"/>
    </row>
    <row r="25" spans="1:7" ht="15.75" customHeight="1">
      <c r="A25" s="38" t="s">
        <v>96</v>
      </c>
      <c r="B25" s="39">
        <v>1300</v>
      </c>
      <c r="C25" s="40" t="s">
        <v>88</v>
      </c>
      <c r="D25" s="41">
        <v>4.95</v>
      </c>
      <c r="E25" s="40" t="s">
        <v>89</v>
      </c>
      <c r="F25" s="42">
        <f t="shared" si="1"/>
        <v>6435</v>
      </c>
      <c r="G25" s="46"/>
    </row>
    <row r="26" spans="1:7" ht="21" customHeight="1">
      <c r="A26" s="47" t="s">
        <v>99</v>
      </c>
      <c r="B26" s="48">
        <f>SUM(B18:B25)</f>
        <v>1300</v>
      </c>
      <c r="C26" s="49"/>
      <c r="D26" s="50"/>
      <c r="E26" s="40"/>
      <c r="F26" s="46"/>
      <c r="G26" s="42">
        <f>SUM(F18:F25)</f>
        <v>6435</v>
      </c>
    </row>
    <row r="27" spans="1:7" ht="15.75" customHeight="1">
      <c r="A27" s="147" t="s">
        <v>100</v>
      </c>
      <c r="B27" s="126"/>
      <c r="C27" s="126"/>
      <c r="D27" s="126"/>
      <c r="E27" s="126"/>
      <c r="F27" s="126"/>
      <c r="G27" s="148"/>
    </row>
    <row r="28" spans="1:7" ht="15.75" customHeight="1">
      <c r="A28" s="38" t="s">
        <v>101</v>
      </c>
      <c r="B28" s="39">
        <v>0</v>
      </c>
      <c r="C28" s="40" t="s">
        <v>88</v>
      </c>
      <c r="D28" s="41">
        <v>0</v>
      </c>
      <c r="E28" s="40" t="s">
        <v>89</v>
      </c>
      <c r="F28" s="42">
        <f t="shared" ref="F28:F30" si="2">B28*D28</f>
        <v>0</v>
      </c>
      <c r="G28" s="43"/>
    </row>
    <row r="29" spans="1:7" ht="15.75" customHeight="1">
      <c r="A29" s="38" t="s">
        <v>95</v>
      </c>
      <c r="B29" s="39">
        <v>0</v>
      </c>
      <c r="C29" s="40" t="s">
        <v>88</v>
      </c>
      <c r="D29" s="41">
        <v>0</v>
      </c>
      <c r="E29" s="40" t="s">
        <v>89</v>
      </c>
      <c r="F29" s="42">
        <f t="shared" si="2"/>
        <v>0</v>
      </c>
      <c r="G29" s="43"/>
    </row>
    <row r="30" spans="1:7" ht="15.75" customHeight="1">
      <c r="A30" s="38" t="s">
        <v>96</v>
      </c>
      <c r="B30" s="39">
        <v>0</v>
      </c>
      <c r="C30" s="40" t="s">
        <v>88</v>
      </c>
      <c r="D30" s="41">
        <v>0</v>
      </c>
      <c r="E30" s="40" t="s">
        <v>89</v>
      </c>
      <c r="F30" s="42">
        <f t="shared" si="2"/>
        <v>0</v>
      </c>
      <c r="G30" s="46"/>
    </row>
    <row r="31" spans="1:7" ht="15.75" customHeight="1">
      <c r="A31" s="47" t="s">
        <v>102</v>
      </c>
      <c r="B31" s="48">
        <f>SUM(B28:B30)</f>
        <v>0</v>
      </c>
      <c r="C31" s="49"/>
      <c r="D31" s="50"/>
      <c r="E31" s="40"/>
      <c r="F31" s="50"/>
      <c r="G31" s="42">
        <f>SUM(F28:F30)</f>
        <v>0</v>
      </c>
    </row>
    <row r="32" spans="1:7" ht="15.75" customHeight="1">
      <c r="A32" s="147" t="s">
        <v>103</v>
      </c>
      <c r="B32" s="126"/>
      <c r="C32" s="126"/>
      <c r="D32" s="126"/>
      <c r="E32" s="126"/>
      <c r="F32" s="126"/>
      <c r="G32" s="148"/>
    </row>
    <row r="33" spans="1:7" ht="15.75" customHeight="1">
      <c r="A33" s="149" t="s">
        <v>104</v>
      </c>
      <c r="B33" s="126"/>
      <c r="C33" s="126"/>
      <c r="D33" s="126"/>
      <c r="E33" s="126"/>
      <c r="F33" s="126"/>
      <c r="G33" s="51">
        <v>57998.69</v>
      </c>
    </row>
    <row r="34" spans="1:7" ht="15.75" customHeight="1">
      <c r="A34" s="147" t="s">
        <v>105</v>
      </c>
      <c r="B34" s="126"/>
      <c r="C34" s="126"/>
      <c r="D34" s="126"/>
      <c r="E34" s="126"/>
      <c r="F34" s="126"/>
      <c r="G34" s="148"/>
    </row>
    <row r="35" spans="1:7" ht="15.75" customHeight="1">
      <c r="A35" s="144" t="s">
        <v>106</v>
      </c>
      <c r="B35" s="126"/>
      <c r="C35" s="126"/>
      <c r="D35" s="126"/>
      <c r="E35" s="126"/>
      <c r="F35" s="127"/>
      <c r="G35" s="41">
        <v>2818.39</v>
      </c>
    </row>
    <row r="36" spans="1:7" ht="15.75" customHeight="1">
      <c r="A36" s="144" t="s">
        <v>107</v>
      </c>
      <c r="B36" s="126"/>
      <c r="C36" s="126"/>
      <c r="D36" s="126"/>
      <c r="E36" s="126"/>
      <c r="F36" s="127"/>
      <c r="G36" s="41">
        <v>225577</v>
      </c>
    </row>
    <row r="37" spans="1:7" ht="15.75" customHeight="1">
      <c r="A37" s="144" t="s">
        <v>108</v>
      </c>
      <c r="B37" s="126"/>
      <c r="C37" s="126"/>
      <c r="D37" s="126"/>
      <c r="E37" s="126"/>
      <c r="F37" s="127"/>
      <c r="G37" s="41">
        <v>0</v>
      </c>
    </row>
    <row r="38" spans="1:7" ht="15.75" customHeight="1">
      <c r="A38" s="144" t="s">
        <v>109</v>
      </c>
      <c r="B38" s="126"/>
      <c r="C38" s="126"/>
      <c r="D38" s="126"/>
      <c r="E38" s="126"/>
      <c r="F38" s="127"/>
      <c r="G38" s="41">
        <v>7155.83</v>
      </c>
    </row>
    <row r="39" spans="1:7" ht="15.75" customHeight="1">
      <c r="A39" s="144" t="s">
        <v>110</v>
      </c>
      <c r="B39" s="126"/>
      <c r="C39" s="126"/>
      <c r="D39" s="126"/>
      <c r="E39" s="126"/>
      <c r="F39" s="127"/>
      <c r="G39" s="41">
        <v>0</v>
      </c>
    </row>
    <row r="40" spans="1:7" ht="15.75" customHeight="1">
      <c r="A40" s="145" t="s">
        <v>111</v>
      </c>
      <c r="B40" s="126"/>
      <c r="C40" s="126"/>
      <c r="D40" s="126"/>
      <c r="E40" s="126"/>
      <c r="F40" s="146"/>
      <c r="G40" s="52">
        <f>SUM(G35:G39,G33,G31,G26,G16)</f>
        <v>300065.91000000003</v>
      </c>
    </row>
    <row r="41" spans="1:7" ht="15.75" customHeight="1"/>
    <row r="42" spans="1:7" ht="15.75" customHeight="1"/>
    <row r="43" spans="1:7" ht="15.75" customHeight="1"/>
    <row r="44" spans="1:7" ht="15.75" customHeight="1"/>
    <row r="45" spans="1:7" ht="15.75" customHeight="1"/>
    <row r="46" spans="1:7" ht="15.75" customHeight="1"/>
    <row r="47" spans="1:7" ht="15.75" customHeight="1"/>
    <row r="48" spans="1: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37:F37"/>
    <mergeCell ref="A38:F38"/>
    <mergeCell ref="A39:F39"/>
    <mergeCell ref="A40:F40"/>
    <mergeCell ref="A17:G17"/>
    <mergeCell ref="A27:G27"/>
    <mergeCell ref="A32:G32"/>
    <mergeCell ref="A33:F33"/>
    <mergeCell ref="A34:G34"/>
    <mergeCell ref="A35:F35"/>
    <mergeCell ref="A36:F36"/>
    <mergeCell ref="D6:D7"/>
    <mergeCell ref="E6:E7"/>
    <mergeCell ref="F6:F7"/>
    <mergeCell ref="G6:G7"/>
    <mergeCell ref="A1:G1"/>
    <mergeCell ref="A2:G2"/>
    <mergeCell ref="A3:G3"/>
    <mergeCell ref="A4:G4"/>
    <mergeCell ref="A5:G5"/>
    <mergeCell ref="A6:A7"/>
    <mergeCell ref="C6:C7"/>
  </mergeCells>
  <pageMargins left="0.25" right="0.25"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000"/>
  <sheetViews>
    <sheetView workbookViewId="0"/>
  </sheetViews>
  <sheetFormatPr defaultColWidth="14.44140625" defaultRowHeight="15" customHeight="1"/>
  <cols>
    <col min="1" max="1" width="26.6640625" customWidth="1"/>
    <col min="2" max="2" width="17" customWidth="1"/>
    <col min="3" max="3" width="4.5546875" customWidth="1"/>
    <col min="4" max="4" width="17" customWidth="1"/>
    <col min="5" max="5" width="4.5546875" customWidth="1"/>
    <col min="6" max="7" width="17" customWidth="1"/>
    <col min="8" max="26" width="8.6640625" customWidth="1"/>
  </cols>
  <sheetData>
    <row r="1" spans="1:7" ht="21">
      <c r="A1" s="138" t="s">
        <v>112</v>
      </c>
      <c r="B1" s="129"/>
      <c r="C1" s="129"/>
      <c r="D1" s="129"/>
      <c r="E1" s="129"/>
      <c r="F1" s="129"/>
      <c r="G1" s="129"/>
    </row>
    <row r="2" spans="1:7" ht="17.399999999999999">
      <c r="A2" s="139" t="s">
        <v>113</v>
      </c>
      <c r="B2" s="129"/>
      <c r="C2" s="129"/>
      <c r="D2" s="129"/>
      <c r="E2" s="129"/>
      <c r="F2" s="129"/>
      <c r="G2" s="129"/>
    </row>
    <row r="3" spans="1:7" ht="14.4">
      <c r="A3" s="140" t="s">
        <v>114</v>
      </c>
      <c r="B3" s="129"/>
      <c r="C3" s="129"/>
      <c r="D3" s="129"/>
      <c r="E3" s="129"/>
      <c r="F3" s="129"/>
      <c r="G3" s="129"/>
    </row>
    <row r="4" spans="1:7" ht="14.4">
      <c r="A4" s="141" t="str">
        <f>'Att. C.1'!A5:G5</f>
        <v>Based on 175____ Days of Service</v>
      </c>
      <c r="B4" s="142"/>
      <c r="C4" s="142"/>
      <c r="D4" s="142"/>
      <c r="E4" s="142"/>
      <c r="F4" s="142"/>
      <c r="G4" s="142"/>
    </row>
    <row r="5" spans="1:7" ht="14.4">
      <c r="A5" s="143" t="s">
        <v>82</v>
      </c>
      <c r="B5" s="36" t="s">
        <v>83</v>
      </c>
      <c r="C5" s="136"/>
      <c r="D5" s="136"/>
      <c r="E5" s="136"/>
      <c r="F5" s="136" t="s">
        <v>85</v>
      </c>
      <c r="G5" s="136"/>
    </row>
    <row r="6" spans="1:7" ht="14.4">
      <c r="A6" s="137"/>
      <c r="B6" s="37" t="s">
        <v>86</v>
      </c>
      <c r="C6" s="137"/>
      <c r="D6" s="137"/>
      <c r="E6" s="137"/>
      <c r="F6" s="137"/>
      <c r="G6" s="137"/>
    </row>
    <row r="7" spans="1:7" ht="14.4">
      <c r="A7" s="38" t="s">
        <v>115</v>
      </c>
      <c r="B7" s="53">
        <v>3333</v>
      </c>
      <c r="C7" s="40" t="s">
        <v>88</v>
      </c>
      <c r="D7" s="45">
        <v>2.2799999999999998</v>
      </c>
      <c r="E7" s="40" t="s">
        <v>89</v>
      </c>
      <c r="F7" s="42">
        <f t="shared" ref="F7:F11" si="0">B7*D7</f>
        <v>7599.24</v>
      </c>
      <c r="G7" s="43"/>
    </row>
    <row r="8" spans="1:7" ht="14.4">
      <c r="A8" s="38" t="s">
        <v>116</v>
      </c>
      <c r="B8" s="53">
        <v>101291</v>
      </c>
      <c r="C8" s="40" t="s">
        <v>88</v>
      </c>
      <c r="D8" s="45">
        <v>2.73</v>
      </c>
      <c r="E8" s="40" t="s">
        <v>89</v>
      </c>
      <c r="F8" s="42">
        <f t="shared" si="0"/>
        <v>276524.43</v>
      </c>
      <c r="G8" s="43"/>
    </row>
    <row r="9" spans="1:7" ht="14.4">
      <c r="A9" s="38" t="s">
        <v>95</v>
      </c>
      <c r="B9" s="39">
        <v>0</v>
      </c>
      <c r="C9" s="40" t="s">
        <v>88</v>
      </c>
      <c r="D9" s="41">
        <v>0</v>
      </c>
      <c r="E9" s="40" t="s">
        <v>89</v>
      </c>
      <c r="F9" s="42">
        <f t="shared" si="0"/>
        <v>0</v>
      </c>
      <c r="G9" s="43"/>
    </row>
    <row r="10" spans="1:7" ht="14.4">
      <c r="A10" s="38" t="s">
        <v>117</v>
      </c>
      <c r="B10" s="39">
        <v>0</v>
      </c>
      <c r="C10" s="40" t="s">
        <v>88</v>
      </c>
      <c r="D10" s="41">
        <v>0</v>
      </c>
      <c r="E10" s="40"/>
      <c r="F10" s="42">
        <f t="shared" si="0"/>
        <v>0</v>
      </c>
      <c r="G10" s="43"/>
    </row>
    <row r="11" spans="1:7" ht="14.4">
      <c r="A11" s="38" t="s">
        <v>101</v>
      </c>
      <c r="B11" s="53">
        <v>49552</v>
      </c>
      <c r="C11" s="40" t="s">
        <v>88</v>
      </c>
      <c r="D11" s="45">
        <v>0.38</v>
      </c>
      <c r="E11" s="40" t="s">
        <v>89</v>
      </c>
      <c r="F11" s="42">
        <f t="shared" si="0"/>
        <v>18829.760000000002</v>
      </c>
      <c r="G11" s="46"/>
    </row>
    <row r="12" spans="1:7" ht="14.4">
      <c r="A12" s="47" t="s">
        <v>118</v>
      </c>
      <c r="B12" s="48">
        <f>SUM(B7:B11)</f>
        <v>154176</v>
      </c>
      <c r="C12" s="49"/>
      <c r="D12" s="54"/>
      <c r="E12" s="40"/>
      <c r="F12" s="50"/>
      <c r="G12" s="42">
        <f>SUM(F7:F11)</f>
        <v>302953.43</v>
      </c>
    </row>
    <row r="13" spans="1:7" ht="14.4">
      <c r="A13" s="147" t="s">
        <v>98</v>
      </c>
      <c r="B13" s="126"/>
      <c r="C13" s="148"/>
      <c r="D13" s="150"/>
      <c r="E13" s="126"/>
      <c r="F13" s="126"/>
      <c r="G13" s="148"/>
    </row>
    <row r="14" spans="1:7" ht="14.4">
      <c r="A14" s="38" t="s">
        <v>115</v>
      </c>
      <c r="B14" s="53">
        <v>318501</v>
      </c>
      <c r="C14" s="40" t="s">
        <v>88</v>
      </c>
      <c r="D14" s="45">
        <v>4.3499999999999996</v>
      </c>
      <c r="E14" s="40" t="s">
        <v>89</v>
      </c>
      <c r="F14" s="42">
        <f t="shared" ref="F14:F16" si="1">B14*D14</f>
        <v>1385479.3499999999</v>
      </c>
      <c r="G14" s="43"/>
    </row>
    <row r="15" spans="1:7" ht="14.4">
      <c r="A15" s="38" t="s">
        <v>95</v>
      </c>
      <c r="B15" s="39">
        <v>0</v>
      </c>
      <c r="C15" s="40" t="s">
        <v>88</v>
      </c>
      <c r="D15" s="45">
        <v>0</v>
      </c>
      <c r="E15" s="40" t="s">
        <v>89</v>
      </c>
      <c r="F15" s="42">
        <f t="shared" si="1"/>
        <v>0</v>
      </c>
      <c r="G15" s="43"/>
    </row>
    <row r="16" spans="1:7" ht="14.4">
      <c r="A16" s="38" t="s">
        <v>101</v>
      </c>
      <c r="B16" s="53">
        <v>150849</v>
      </c>
      <c r="C16" s="40" t="s">
        <v>88</v>
      </c>
      <c r="D16" s="45">
        <v>0.5</v>
      </c>
      <c r="E16" s="40" t="s">
        <v>89</v>
      </c>
      <c r="F16" s="42">
        <f t="shared" si="1"/>
        <v>75424.5</v>
      </c>
      <c r="G16" s="43"/>
    </row>
    <row r="17" spans="1:7" ht="14.4">
      <c r="A17" s="47" t="s">
        <v>119</v>
      </c>
      <c r="B17" s="48">
        <f>SUM(B14:B16)</f>
        <v>469350</v>
      </c>
      <c r="C17" s="49"/>
      <c r="D17" s="54"/>
      <c r="E17" s="40"/>
      <c r="F17" s="46"/>
      <c r="G17" s="55">
        <f>SUM(F14:F16)</f>
        <v>1460903.8499999999</v>
      </c>
    </row>
    <row r="18" spans="1:7" ht="14.4">
      <c r="A18" s="147" t="s">
        <v>100</v>
      </c>
      <c r="B18" s="126"/>
      <c r="C18" s="126"/>
      <c r="D18" s="126"/>
      <c r="E18" s="126"/>
      <c r="F18" s="126"/>
      <c r="G18" s="148"/>
    </row>
    <row r="19" spans="1:7" ht="14.4">
      <c r="A19" s="38" t="s">
        <v>115</v>
      </c>
      <c r="B19" s="39">
        <v>0</v>
      </c>
      <c r="C19" s="40" t="s">
        <v>88</v>
      </c>
      <c r="D19" s="41">
        <v>0</v>
      </c>
      <c r="E19" s="40" t="s">
        <v>89</v>
      </c>
      <c r="F19" s="42">
        <f t="shared" ref="F19:F21" si="2">B19*D19</f>
        <v>0</v>
      </c>
      <c r="G19" s="43"/>
    </row>
    <row r="20" spans="1:7" ht="14.4">
      <c r="A20" s="38" t="s">
        <v>95</v>
      </c>
      <c r="B20" s="39">
        <v>0</v>
      </c>
      <c r="C20" s="40" t="s">
        <v>88</v>
      </c>
      <c r="D20" s="41">
        <v>0</v>
      </c>
      <c r="E20" s="40" t="s">
        <v>89</v>
      </c>
      <c r="F20" s="42">
        <f t="shared" si="2"/>
        <v>0</v>
      </c>
      <c r="G20" s="43"/>
    </row>
    <row r="21" spans="1:7" ht="15.75" customHeight="1">
      <c r="A21" s="38" t="s">
        <v>101</v>
      </c>
      <c r="B21" s="39">
        <v>0</v>
      </c>
      <c r="C21" s="40" t="s">
        <v>88</v>
      </c>
      <c r="D21" s="41">
        <v>0</v>
      </c>
      <c r="E21" s="40" t="s">
        <v>89</v>
      </c>
      <c r="F21" s="42">
        <f t="shared" si="2"/>
        <v>0</v>
      </c>
      <c r="G21" s="46"/>
    </row>
    <row r="22" spans="1:7" ht="15.75" customHeight="1">
      <c r="A22" s="47" t="s">
        <v>120</v>
      </c>
      <c r="B22" s="48">
        <f>SUM(B19:B21)</f>
        <v>0</v>
      </c>
      <c r="C22" s="49"/>
      <c r="D22" s="54"/>
      <c r="E22" s="40"/>
      <c r="F22" s="50"/>
      <c r="G22" s="42">
        <f>SUM(F19:F21)</f>
        <v>0</v>
      </c>
    </row>
    <row r="23" spans="1:7" ht="15.75" customHeight="1">
      <c r="A23" s="147" t="s">
        <v>121</v>
      </c>
      <c r="B23" s="126"/>
      <c r="C23" s="126"/>
      <c r="D23" s="126"/>
      <c r="E23" s="126"/>
      <c r="F23" s="126"/>
      <c r="G23" s="148"/>
    </row>
    <row r="24" spans="1:7" ht="16.5" customHeight="1">
      <c r="A24" s="38" t="s">
        <v>121</v>
      </c>
      <c r="B24" s="39">
        <v>9718</v>
      </c>
      <c r="C24" s="40" t="s">
        <v>88</v>
      </c>
      <c r="D24" s="41">
        <v>0.28999999999999998</v>
      </c>
      <c r="E24" s="40" t="s">
        <v>89</v>
      </c>
      <c r="F24" s="42">
        <f>B24*D24</f>
        <v>2818.22</v>
      </c>
      <c r="G24" s="43"/>
    </row>
    <row r="25" spans="1:7" ht="15.75" customHeight="1">
      <c r="A25" s="47" t="s">
        <v>122</v>
      </c>
      <c r="B25" s="151"/>
      <c r="C25" s="126"/>
      <c r="D25" s="126"/>
      <c r="E25" s="126"/>
      <c r="F25" s="148"/>
      <c r="G25" s="55">
        <f>'Att. C.2'!SMP1c</f>
        <v>2818.22</v>
      </c>
    </row>
    <row r="26" spans="1:7" ht="24" customHeight="1">
      <c r="A26" s="147" t="s">
        <v>123</v>
      </c>
      <c r="B26" s="126"/>
      <c r="C26" s="126"/>
      <c r="D26" s="126"/>
      <c r="E26" s="126"/>
      <c r="F26" s="126"/>
      <c r="G26" s="148"/>
    </row>
    <row r="27" spans="1:7" ht="16.5" customHeight="1">
      <c r="A27" s="56"/>
      <c r="B27" s="57" t="s">
        <v>124</v>
      </c>
      <c r="C27" s="58">
        <v>15</v>
      </c>
      <c r="D27" s="56" t="s">
        <v>125</v>
      </c>
      <c r="E27" s="56"/>
      <c r="F27" s="56"/>
      <c r="G27" s="59"/>
    </row>
    <row r="28" spans="1:7" ht="16.5" customHeight="1">
      <c r="A28" s="38" t="s">
        <v>126</v>
      </c>
      <c r="B28" s="39">
        <v>4709</v>
      </c>
      <c r="C28" s="40" t="s">
        <v>88</v>
      </c>
      <c r="D28" s="45">
        <v>2.77</v>
      </c>
      <c r="E28" s="40" t="s">
        <v>89</v>
      </c>
      <c r="F28" s="42">
        <f t="shared" ref="F28:F30" si="3">B28*D28</f>
        <v>13043.93</v>
      </c>
      <c r="G28" s="43"/>
    </row>
    <row r="29" spans="1:7" ht="15.75" customHeight="1">
      <c r="A29" s="38" t="s">
        <v>127</v>
      </c>
      <c r="B29" s="39">
        <v>6269</v>
      </c>
      <c r="C29" s="40" t="s">
        <v>88</v>
      </c>
      <c r="D29" s="45">
        <v>4.87</v>
      </c>
      <c r="E29" s="40" t="s">
        <v>89</v>
      </c>
      <c r="F29" s="42">
        <f t="shared" si="3"/>
        <v>30530.030000000002</v>
      </c>
      <c r="G29" s="43"/>
    </row>
    <row r="30" spans="1:7" ht="15.75" customHeight="1">
      <c r="A30" s="38" t="s">
        <v>128</v>
      </c>
      <c r="B30" s="39">
        <v>0</v>
      </c>
      <c r="C30" s="40" t="s">
        <v>88</v>
      </c>
      <c r="D30" s="41">
        <v>0</v>
      </c>
      <c r="E30" s="40" t="s">
        <v>89</v>
      </c>
      <c r="F30" s="42">
        <f t="shared" si="3"/>
        <v>0</v>
      </c>
      <c r="G30" s="46"/>
    </row>
    <row r="31" spans="1:7" ht="15.75" customHeight="1">
      <c r="A31" s="47" t="s">
        <v>129</v>
      </c>
      <c r="B31" s="48">
        <f>SUM(B28:B30)</f>
        <v>10978</v>
      </c>
      <c r="C31" s="49"/>
      <c r="D31" s="54"/>
      <c r="E31" s="40"/>
      <c r="F31" s="50"/>
      <c r="G31" s="42">
        <f>SUM(F28:F30)</f>
        <v>43573.960000000006</v>
      </c>
    </row>
    <row r="32" spans="1:7" ht="24" customHeight="1">
      <c r="A32" s="147" t="s">
        <v>130</v>
      </c>
      <c r="B32" s="126"/>
      <c r="C32" s="126"/>
      <c r="D32" s="126"/>
      <c r="E32" s="126"/>
      <c r="F32" s="126"/>
      <c r="G32" s="148"/>
    </row>
    <row r="33" spans="1:7" ht="16.5" customHeight="1">
      <c r="A33" s="56"/>
      <c r="B33" s="57" t="s">
        <v>124</v>
      </c>
      <c r="C33" s="58">
        <v>0</v>
      </c>
      <c r="D33" s="56" t="s">
        <v>125</v>
      </c>
      <c r="E33" s="56"/>
      <c r="F33" s="56"/>
      <c r="G33" s="59"/>
    </row>
    <row r="34" spans="1:7" ht="15.75" customHeight="1">
      <c r="A34" s="38" t="s">
        <v>126</v>
      </c>
      <c r="B34" s="39">
        <v>0</v>
      </c>
      <c r="C34" s="40" t="s">
        <v>88</v>
      </c>
      <c r="D34" s="41">
        <v>0</v>
      </c>
      <c r="E34" s="40" t="s">
        <v>89</v>
      </c>
      <c r="F34" s="42">
        <f t="shared" ref="F34:F36" si="4">B34*D34</f>
        <v>0</v>
      </c>
      <c r="G34" s="43"/>
    </row>
    <row r="35" spans="1:7" ht="15.75" customHeight="1">
      <c r="A35" s="38" t="s">
        <v>127</v>
      </c>
      <c r="B35" s="39">
        <v>0</v>
      </c>
      <c r="C35" s="40" t="s">
        <v>88</v>
      </c>
      <c r="D35" s="41">
        <v>0</v>
      </c>
      <c r="E35" s="40" t="s">
        <v>89</v>
      </c>
      <c r="F35" s="42">
        <f t="shared" si="4"/>
        <v>0</v>
      </c>
      <c r="G35" s="43"/>
    </row>
    <row r="36" spans="1:7" ht="15.75" customHeight="1">
      <c r="A36" s="38" t="s">
        <v>128</v>
      </c>
      <c r="B36" s="39">
        <v>0</v>
      </c>
      <c r="C36" s="40" t="s">
        <v>88</v>
      </c>
      <c r="D36" s="41">
        <v>0</v>
      </c>
      <c r="E36" s="40" t="s">
        <v>89</v>
      </c>
      <c r="F36" s="42">
        <f t="shared" si="4"/>
        <v>0</v>
      </c>
      <c r="G36" s="46"/>
    </row>
    <row r="37" spans="1:7" ht="15.75" customHeight="1">
      <c r="A37" s="47" t="s">
        <v>131</v>
      </c>
      <c r="B37" s="48">
        <f>SUM(B34:B36)</f>
        <v>0</v>
      </c>
      <c r="C37" s="49"/>
      <c r="D37" s="54"/>
      <c r="E37" s="40"/>
      <c r="F37" s="50"/>
      <c r="G37" s="42">
        <f>SUM(F34:F36)</f>
        <v>0</v>
      </c>
    </row>
    <row r="38" spans="1:7" ht="15.75" customHeight="1">
      <c r="A38" s="145" t="s">
        <v>132</v>
      </c>
      <c r="B38" s="126"/>
      <c r="C38" s="126"/>
      <c r="D38" s="126"/>
      <c r="E38" s="126"/>
      <c r="F38" s="146"/>
      <c r="G38" s="52">
        <f>SUM(G37,G31,G25,G22,G17,G12)</f>
        <v>1810249.4599999997</v>
      </c>
    </row>
    <row r="39" spans="1:7" ht="15.75" customHeight="1"/>
    <row r="40" spans="1:7" ht="15.75" customHeight="1"/>
    <row r="41" spans="1:7" ht="15.75" customHeight="1"/>
    <row r="42" spans="1:7" ht="15.75" customHeight="1"/>
    <row r="43" spans="1:7" ht="15.75" customHeight="1"/>
    <row r="44" spans="1:7" ht="15.75" customHeight="1"/>
    <row r="45" spans="1:7" ht="15.75" customHeight="1"/>
    <row r="46" spans="1:7" ht="15.75" customHeight="1"/>
    <row r="47" spans="1:7" ht="15.75" customHeight="1"/>
    <row r="48" spans="1: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32:G32"/>
    <mergeCell ref="A38:F38"/>
    <mergeCell ref="E5:E6"/>
    <mergeCell ref="F5:F6"/>
    <mergeCell ref="D13:G13"/>
    <mergeCell ref="A18:G18"/>
    <mergeCell ref="A23:G23"/>
    <mergeCell ref="B25:F25"/>
    <mergeCell ref="A26:G26"/>
    <mergeCell ref="C5:C6"/>
    <mergeCell ref="A13:C13"/>
    <mergeCell ref="A1:G1"/>
    <mergeCell ref="A2:G2"/>
    <mergeCell ref="A3:G3"/>
    <mergeCell ref="A4:G4"/>
    <mergeCell ref="A5:A6"/>
    <mergeCell ref="D5:D6"/>
    <mergeCell ref="G5:G6"/>
  </mergeCells>
  <pageMargins left="0.25" right="0.25"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defaultColWidth="14.44140625" defaultRowHeight="15" customHeight="1"/>
  <cols>
    <col min="1" max="1" width="54.6640625" customWidth="1"/>
    <col min="2" max="3" width="26.109375" customWidth="1"/>
    <col min="4" max="26" width="8.6640625" customWidth="1"/>
  </cols>
  <sheetData>
    <row r="1" spans="1:3" ht="21">
      <c r="A1" s="138" t="s">
        <v>133</v>
      </c>
      <c r="B1" s="129"/>
      <c r="C1" s="129"/>
    </row>
    <row r="2" spans="1:3" ht="14.4">
      <c r="A2" s="152" t="s">
        <v>134</v>
      </c>
      <c r="B2" s="142"/>
      <c r="C2" s="142"/>
    </row>
    <row r="3" spans="1:3" ht="14.4">
      <c r="A3" s="60" t="s">
        <v>135</v>
      </c>
      <c r="B3" s="41">
        <v>0</v>
      </c>
      <c r="C3" s="153"/>
    </row>
    <row r="4" spans="1:3" ht="14.4">
      <c r="A4" s="61" t="s">
        <v>136</v>
      </c>
      <c r="B4" s="41">
        <v>0</v>
      </c>
      <c r="C4" s="154"/>
    </row>
    <row r="5" spans="1:3" ht="14.4">
      <c r="A5" s="61" t="s">
        <v>137</v>
      </c>
      <c r="B5" s="41">
        <v>23505.13</v>
      </c>
      <c r="C5" s="154"/>
    </row>
    <row r="6" spans="1:3" ht="14.4">
      <c r="A6" s="62" t="s">
        <v>138</v>
      </c>
      <c r="B6" s="41">
        <v>24242.81</v>
      </c>
      <c r="C6" s="155"/>
    </row>
    <row r="7" spans="1:3" ht="21" customHeight="1">
      <c r="A7" s="156" t="s">
        <v>139</v>
      </c>
      <c r="B7" s="146"/>
      <c r="C7" s="63">
        <f>SUM(B3:B6)</f>
        <v>47747.94</v>
      </c>
    </row>
    <row r="8" spans="1:3" ht="21" customHeight="1">
      <c r="A8" s="64"/>
      <c r="B8" s="64"/>
    </row>
    <row r="9" spans="1:3" ht="17.25" customHeight="1">
      <c r="A9" s="60" t="s">
        <v>140</v>
      </c>
      <c r="B9" s="65">
        <v>227237.17</v>
      </c>
      <c r="C9" s="157"/>
    </row>
    <row r="10" spans="1:3" ht="17.25" customHeight="1">
      <c r="A10" s="61" t="s">
        <v>141</v>
      </c>
      <c r="B10" s="41">
        <v>0</v>
      </c>
      <c r="C10" s="133"/>
    </row>
    <row r="11" spans="1:3" ht="21" customHeight="1">
      <c r="A11" s="156" t="s">
        <v>142</v>
      </c>
      <c r="B11" s="146"/>
      <c r="C11" s="66">
        <f>B9+B10</f>
        <v>227237.17</v>
      </c>
    </row>
    <row r="12" spans="1:3" ht="14.4">
      <c r="A12" s="67"/>
    </row>
    <row r="13" spans="1:3" ht="14.4">
      <c r="A13" s="60" t="s">
        <v>143</v>
      </c>
      <c r="B13" s="68">
        <f>'Att. C.1'!TotalSchool</f>
        <v>300065.91000000003</v>
      </c>
      <c r="C13" s="153"/>
    </row>
    <row r="14" spans="1:3" ht="14.4">
      <c r="A14" s="61" t="s">
        <v>144</v>
      </c>
      <c r="B14" s="69">
        <f>'Att. C.2'!TotalFederal</f>
        <v>1810249.4599999997</v>
      </c>
      <c r="C14" s="154"/>
    </row>
    <row r="15" spans="1:3" ht="14.4">
      <c r="A15" s="61" t="s">
        <v>145</v>
      </c>
      <c r="B15" s="70">
        <f>C11</f>
        <v>227237.17</v>
      </c>
      <c r="C15" s="154"/>
    </row>
    <row r="16" spans="1:3" ht="14.4">
      <c r="A16" s="61" t="s">
        <v>146</v>
      </c>
      <c r="B16" s="70">
        <f>'Att. C.3'!Reimbursement1</f>
        <v>47747.94</v>
      </c>
      <c r="C16" s="158"/>
    </row>
    <row r="17" spans="1:3" ht="21" customHeight="1">
      <c r="A17" s="156" t="s">
        <v>147</v>
      </c>
      <c r="B17" s="126"/>
      <c r="C17" s="71">
        <f>SUM(B13:B16)</f>
        <v>2385300.4799999995</v>
      </c>
    </row>
    <row r="18" spans="1:3" ht="14.4">
      <c r="A18" s="67"/>
    </row>
    <row r="19" spans="1:3" ht="14.4">
      <c r="A19" s="67" t="s">
        <v>148</v>
      </c>
    </row>
    <row r="21" spans="1:3" ht="15.75" customHeight="1"/>
    <row r="22" spans="1:3" ht="15.75" customHeight="1"/>
    <row r="23" spans="1:3" ht="15.75" customHeight="1"/>
    <row r="24" spans="1:3" ht="15.75" customHeight="1"/>
    <row r="25" spans="1:3" ht="15.75" customHeight="1"/>
    <row r="26" spans="1:3" ht="15.75" customHeight="1"/>
    <row r="27" spans="1:3" ht="15.75" customHeight="1"/>
    <row r="28" spans="1:3" ht="15.75" customHeight="1"/>
    <row r="29" spans="1:3" ht="15.75" customHeight="1"/>
    <row r="30" spans="1:3" ht="15.75" customHeight="1"/>
    <row r="31" spans="1:3" ht="15.75" customHeight="1"/>
    <row r="32" spans="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1:B11"/>
    <mergeCell ref="C13:C16"/>
    <mergeCell ref="A17:B17"/>
    <mergeCell ref="A1:C1"/>
    <mergeCell ref="A2:C2"/>
    <mergeCell ref="C3:C6"/>
    <mergeCell ref="A7:B7"/>
    <mergeCell ref="C9:C10"/>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000"/>
  <sheetViews>
    <sheetView tabSelected="1" workbookViewId="0">
      <selection sqref="A1:C1"/>
    </sheetView>
  </sheetViews>
  <sheetFormatPr defaultColWidth="14.44140625" defaultRowHeight="15" customHeight="1"/>
  <cols>
    <col min="1" max="1" width="26.109375" customWidth="1"/>
    <col min="2" max="2" width="43" customWidth="1"/>
    <col min="3" max="3" width="17.6640625" customWidth="1"/>
    <col min="4" max="26" width="8.6640625" customWidth="1"/>
  </cols>
  <sheetData>
    <row r="1" spans="1:6" ht="21">
      <c r="A1" s="138" t="s">
        <v>149</v>
      </c>
      <c r="B1" s="129"/>
      <c r="C1" s="129"/>
    </row>
    <row r="2" spans="1:6" ht="14.4">
      <c r="A2" s="140" t="s">
        <v>1</v>
      </c>
      <c r="B2" s="129"/>
      <c r="C2" s="129"/>
    </row>
    <row r="3" spans="1:6" ht="14.4">
      <c r="A3" s="140" t="s">
        <v>150</v>
      </c>
      <c r="B3" s="129"/>
      <c r="C3" s="129"/>
    </row>
    <row r="4" spans="1:6" ht="14.4">
      <c r="A4" s="141" t="str">
        <f>'Att. C.1'!A5:G5</f>
        <v>Based on 175____ Days of Service</v>
      </c>
      <c r="B4" s="142"/>
      <c r="C4" s="142"/>
    </row>
    <row r="5" spans="1:6" ht="14.4">
      <c r="A5" s="72" t="s">
        <v>151</v>
      </c>
      <c r="B5" s="159"/>
      <c r="C5" s="148"/>
    </row>
    <row r="6" spans="1:6" ht="17.25" customHeight="1">
      <c r="A6" s="160" t="s">
        <v>152</v>
      </c>
      <c r="B6" s="161"/>
      <c r="C6" s="41">
        <v>0</v>
      </c>
    </row>
    <row r="7" spans="1:6" ht="22.5" customHeight="1">
      <c r="A7" s="162" t="s">
        <v>153</v>
      </c>
      <c r="B7" s="129"/>
      <c r="C7" s="41">
        <v>0</v>
      </c>
    </row>
    <row r="8" spans="1:6" ht="14.4">
      <c r="A8" s="162" t="s">
        <v>140</v>
      </c>
      <c r="B8" s="129"/>
      <c r="C8" s="45">
        <v>227237</v>
      </c>
    </row>
    <row r="9" spans="1:6" ht="14.4">
      <c r="A9" s="162" t="s">
        <v>141</v>
      </c>
      <c r="B9" s="129"/>
      <c r="C9" s="45">
        <v>0</v>
      </c>
    </row>
    <row r="10" spans="1:6" ht="14.4">
      <c r="A10" s="163" t="s">
        <v>154</v>
      </c>
      <c r="B10" s="142"/>
      <c r="C10" s="41">
        <v>0</v>
      </c>
    </row>
    <row r="11" spans="1:6" ht="14.4">
      <c r="A11" s="74" t="s">
        <v>155</v>
      </c>
      <c r="B11" s="75">
        <f>SUM(C6:C10)</f>
        <v>227237</v>
      </c>
      <c r="C11" s="76"/>
    </row>
    <row r="12" spans="1:6" ht="14.4">
      <c r="A12" s="77" t="s">
        <v>156</v>
      </c>
      <c r="B12" s="164"/>
      <c r="C12" s="148"/>
    </row>
    <row r="13" spans="1:6" ht="45" customHeight="1">
      <c r="A13" s="160" t="s">
        <v>157</v>
      </c>
      <c r="B13" s="161"/>
      <c r="C13" s="41">
        <v>0</v>
      </c>
      <c r="F13" s="78"/>
    </row>
    <row r="14" spans="1:6" ht="14.4">
      <c r="A14" s="163" t="s">
        <v>158</v>
      </c>
      <c r="B14" s="142"/>
      <c r="C14" s="41">
        <v>0</v>
      </c>
    </row>
    <row r="15" spans="1:6" ht="14.4">
      <c r="A15" s="74" t="s">
        <v>159</v>
      </c>
      <c r="B15" s="75">
        <f>SUM(C13:C14)</f>
        <v>0</v>
      </c>
      <c r="C15" s="76"/>
    </row>
    <row r="16" spans="1:6" ht="14.4">
      <c r="A16" s="77" t="s">
        <v>160</v>
      </c>
      <c r="B16" s="79"/>
      <c r="C16" s="79"/>
    </row>
    <row r="17" spans="1:3" ht="22.5" customHeight="1">
      <c r="A17" s="160" t="s">
        <v>161</v>
      </c>
      <c r="B17" s="161"/>
      <c r="C17" s="165">
        <v>0</v>
      </c>
    </row>
    <row r="18" spans="1:3" ht="22.5" customHeight="1">
      <c r="A18" s="163" t="s">
        <v>162</v>
      </c>
      <c r="B18" s="142"/>
      <c r="C18" s="166"/>
    </row>
    <row r="19" spans="1:3" ht="14.4">
      <c r="A19" s="77" t="s">
        <v>163</v>
      </c>
      <c r="B19" s="164"/>
      <c r="C19" s="148"/>
    </row>
    <row r="20" spans="1:3" ht="33.75" customHeight="1">
      <c r="A20" s="149" t="s">
        <v>164</v>
      </c>
      <c r="B20" s="126"/>
      <c r="C20" s="41">
        <v>0</v>
      </c>
    </row>
    <row r="21" spans="1:3" ht="15.75" customHeight="1">
      <c r="A21" s="72" t="s">
        <v>165</v>
      </c>
      <c r="B21" s="164"/>
      <c r="C21" s="148"/>
    </row>
    <row r="22" spans="1:3" ht="45" customHeight="1">
      <c r="A22" s="160" t="s">
        <v>166</v>
      </c>
      <c r="B22" s="161"/>
      <c r="C22" s="165">
        <v>0</v>
      </c>
    </row>
    <row r="23" spans="1:3" ht="15.75" customHeight="1">
      <c r="A23" s="167" t="s">
        <v>167</v>
      </c>
      <c r="B23" s="142"/>
      <c r="C23" s="166"/>
    </row>
    <row r="24" spans="1:3" ht="15.75" customHeight="1">
      <c r="A24" s="77" t="s">
        <v>168</v>
      </c>
      <c r="B24" s="164"/>
      <c r="C24" s="148"/>
    </row>
    <row r="25" spans="1:3" ht="27.75" customHeight="1">
      <c r="A25" s="149" t="s">
        <v>169</v>
      </c>
      <c r="B25" s="126"/>
      <c r="C25" s="41">
        <v>0</v>
      </c>
    </row>
    <row r="26" spans="1:3" ht="15.75" customHeight="1">
      <c r="A26" s="77" t="s">
        <v>170</v>
      </c>
      <c r="B26" s="164"/>
      <c r="C26" s="148"/>
    </row>
    <row r="27" spans="1:3" ht="22.5" customHeight="1">
      <c r="A27" s="160" t="s">
        <v>171</v>
      </c>
      <c r="B27" s="161"/>
      <c r="C27" s="165">
        <v>0</v>
      </c>
    </row>
    <row r="28" spans="1:3" ht="22.5" customHeight="1">
      <c r="A28" s="163" t="s">
        <v>172</v>
      </c>
      <c r="B28" s="142"/>
      <c r="C28" s="166"/>
    </row>
    <row r="29" spans="1:3" ht="23.25" customHeight="1">
      <c r="A29" s="168" t="s">
        <v>173</v>
      </c>
      <c r="B29" s="126"/>
      <c r="C29" s="80"/>
    </row>
    <row r="30" spans="1:3" ht="15.75" customHeight="1">
      <c r="A30" s="160" t="s">
        <v>174</v>
      </c>
      <c r="B30" s="161"/>
      <c r="C30" s="165">
        <v>0</v>
      </c>
    </row>
    <row r="31" spans="1:3" ht="15.75" customHeight="1">
      <c r="A31" s="163" t="s">
        <v>175</v>
      </c>
      <c r="B31" s="142"/>
      <c r="C31" s="166"/>
    </row>
    <row r="32" spans="1:3" ht="15.75" customHeight="1">
      <c r="A32" s="77" t="s">
        <v>176</v>
      </c>
      <c r="B32" s="164"/>
      <c r="C32" s="148"/>
    </row>
    <row r="33" spans="1:3" ht="15.75" customHeight="1">
      <c r="A33" s="160" t="s">
        <v>177</v>
      </c>
      <c r="B33" s="161"/>
      <c r="C33" s="165">
        <v>0</v>
      </c>
    </row>
    <row r="34" spans="1:3" ht="15.75" customHeight="1">
      <c r="A34" s="163" t="s">
        <v>178</v>
      </c>
      <c r="B34" s="142"/>
      <c r="C34" s="166"/>
    </row>
    <row r="35" spans="1:3" ht="22.5" customHeight="1">
      <c r="A35" s="169" t="s">
        <v>179</v>
      </c>
      <c r="B35" s="126"/>
      <c r="C35" s="80"/>
    </row>
    <row r="36" spans="1:3" ht="22.5" customHeight="1">
      <c r="A36" s="160" t="s">
        <v>180</v>
      </c>
      <c r="B36" s="161"/>
      <c r="C36" s="165">
        <v>0</v>
      </c>
    </row>
    <row r="37" spans="1:3" ht="15.75" customHeight="1">
      <c r="A37" s="163" t="s">
        <v>181</v>
      </c>
      <c r="B37" s="142"/>
      <c r="C37" s="166"/>
    </row>
    <row r="38" spans="1:3" ht="15.75" customHeight="1">
      <c r="A38" s="47" t="s">
        <v>182</v>
      </c>
      <c r="B38" s="164"/>
      <c r="C38" s="148"/>
    </row>
    <row r="39" spans="1:3" ht="15.75" customHeight="1">
      <c r="A39" s="160" t="s">
        <v>183</v>
      </c>
      <c r="B39" s="161"/>
      <c r="C39" s="165">
        <v>0</v>
      </c>
    </row>
    <row r="40" spans="1:3" ht="15.75" customHeight="1">
      <c r="A40" s="163" t="s">
        <v>178</v>
      </c>
      <c r="B40" s="142"/>
      <c r="C40" s="166"/>
    </row>
    <row r="41" spans="1:3" ht="15.75" customHeight="1">
      <c r="A41" s="164"/>
      <c r="B41" s="126"/>
      <c r="C41" s="148"/>
    </row>
    <row r="42" spans="1:3" ht="15.75" customHeight="1">
      <c r="A42" s="145" t="s">
        <v>184</v>
      </c>
      <c r="B42" s="126"/>
      <c r="C42" s="63">
        <f>SUM(C6:C10,C13:C14,C17,C20,C22,C25,C27,C30,C33,C36,C39)</f>
        <v>227237</v>
      </c>
    </row>
    <row r="43" spans="1:3" ht="15.75" customHeight="1">
      <c r="A43" s="81"/>
      <c r="B43" s="81"/>
      <c r="C43" s="81"/>
    </row>
    <row r="44" spans="1:3" ht="15.75" customHeight="1">
      <c r="A44" s="67"/>
    </row>
    <row r="45" spans="1:3" ht="15.75" customHeight="1"/>
    <row r="46" spans="1:3" ht="15.75" customHeight="1"/>
    <row r="47" spans="1:3" ht="15.75" customHeight="1"/>
    <row r="48" spans="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
    <mergeCell ref="A41:C41"/>
    <mergeCell ref="A42:B42"/>
    <mergeCell ref="B32:C32"/>
    <mergeCell ref="A33:B33"/>
    <mergeCell ref="C33:C34"/>
    <mergeCell ref="A34:B34"/>
    <mergeCell ref="A35:B35"/>
    <mergeCell ref="A36:B36"/>
    <mergeCell ref="C36:C37"/>
    <mergeCell ref="A37:B37"/>
    <mergeCell ref="B38:C38"/>
    <mergeCell ref="A39:B39"/>
    <mergeCell ref="C39:C40"/>
    <mergeCell ref="A40:B40"/>
    <mergeCell ref="B24:C24"/>
    <mergeCell ref="A30:B30"/>
    <mergeCell ref="A31:B31"/>
    <mergeCell ref="A25:B25"/>
    <mergeCell ref="B26:C26"/>
    <mergeCell ref="A27:B27"/>
    <mergeCell ref="C27:C28"/>
    <mergeCell ref="A28:B28"/>
    <mergeCell ref="A29:B29"/>
    <mergeCell ref="C30:C31"/>
    <mergeCell ref="B19:C19"/>
    <mergeCell ref="A20:B20"/>
    <mergeCell ref="B21:C21"/>
    <mergeCell ref="A22:B22"/>
    <mergeCell ref="C22:C23"/>
    <mergeCell ref="A23:B23"/>
    <mergeCell ref="A6:B6"/>
    <mergeCell ref="A7:B7"/>
    <mergeCell ref="A17:B17"/>
    <mergeCell ref="A18:B18"/>
    <mergeCell ref="A8:B8"/>
    <mergeCell ref="A9:B9"/>
    <mergeCell ref="A10:B10"/>
    <mergeCell ref="B12:C12"/>
    <mergeCell ref="A13:B13"/>
    <mergeCell ref="A14:B14"/>
    <mergeCell ref="C17:C18"/>
    <mergeCell ref="A1:C1"/>
    <mergeCell ref="A2:C2"/>
    <mergeCell ref="A3:C3"/>
    <mergeCell ref="A4:C4"/>
    <mergeCell ref="B5:C5"/>
  </mergeCells>
  <pageMargins left="0.25" right="0.25"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4.44140625" defaultRowHeight="15" customHeight="1"/>
  <cols>
    <col min="1" max="1" width="27.5546875" customWidth="1"/>
    <col min="2" max="2" width="14.33203125" customWidth="1"/>
    <col min="3" max="3" width="4.5546875" customWidth="1"/>
    <col min="4" max="4" width="14.33203125" customWidth="1"/>
    <col min="5" max="5" width="4.5546875" customWidth="1"/>
    <col min="6" max="26" width="9.109375" customWidth="1"/>
  </cols>
  <sheetData>
    <row r="1" spans="1:7" ht="21">
      <c r="A1" s="138" t="s">
        <v>185</v>
      </c>
      <c r="B1" s="129"/>
      <c r="C1" s="129"/>
      <c r="D1" s="129"/>
      <c r="E1" s="129"/>
      <c r="F1" s="129"/>
      <c r="G1" s="129"/>
    </row>
    <row r="2" spans="1:7" ht="14.4">
      <c r="A2" s="140" t="s">
        <v>1</v>
      </c>
      <c r="B2" s="129"/>
      <c r="C2" s="129"/>
      <c r="D2" s="129"/>
      <c r="E2" s="129"/>
      <c r="F2" s="129"/>
      <c r="G2" s="129"/>
    </row>
    <row r="3" spans="1:7" ht="14.4">
      <c r="A3" s="140" t="s">
        <v>150</v>
      </c>
      <c r="B3" s="129"/>
      <c r="C3" s="129"/>
      <c r="D3" s="129"/>
      <c r="E3" s="129"/>
      <c r="F3" s="129"/>
      <c r="G3" s="129"/>
    </row>
    <row r="4" spans="1:7" ht="14.4">
      <c r="A4" s="141" t="str">
        <f>'Att. C.1'!A5:G5</f>
        <v>Based on 175____ Days of Service</v>
      </c>
      <c r="B4" s="142"/>
      <c r="C4" s="142"/>
      <c r="D4" s="142"/>
      <c r="E4" s="142"/>
      <c r="F4" s="142"/>
      <c r="G4" s="142"/>
    </row>
    <row r="5" spans="1:7" ht="14.4">
      <c r="A5" s="170" t="s">
        <v>186</v>
      </c>
      <c r="B5" s="161"/>
      <c r="C5" s="161"/>
      <c r="D5" s="161"/>
      <c r="E5" s="171">
        <f>'Att. C.3'!C17</f>
        <v>2385300.4799999995</v>
      </c>
      <c r="F5" s="126"/>
      <c r="G5" s="148"/>
    </row>
    <row r="6" spans="1:7" ht="14.4">
      <c r="A6" s="172" t="s">
        <v>187</v>
      </c>
      <c r="B6" s="129"/>
      <c r="C6" s="129"/>
      <c r="D6" s="129"/>
      <c r="E6" s="171">
        <f>'Att. D'!C42</f>
        <v>227237</v>
      </c>
      <c r="F6" s="126"/>
      <c r="G6" s="148"/>
    </row>
    <row r="7" spans="1:7" ht="14.4">
      <c r="A7" s="173" t="s">
        <v>188</v>
      </c>
      <c r="B7" s="129"/>
      <c r="C7" s="129"/>
      <c r="D7" s="129"/>
      <c r="E7" s="129"/>
      <c r="F7" s="129"/>
      <c r="G7" s="129"/>
    </row>
    <row r="8" spans="1:7" ht="14.4">
      <c r="A8" s="82"/>
      <c r="B8" s="83" t="s">
        <v>189</v>
      </c>
      <c r="C8" s="84"/>
      <c r="D8" s="83" t="s">
        <v>190</v>
      </c>
      <c r="E8" s="84"/>
      <c r="F8" s="174"/>
      <c r="G8" s="175"/>
    </row>
    <row r="9" spans="1:7" ht="14.4">
      <c r="A9" s="73" t="s">
        <v>191</v>
      </c>
      <c r="B9" s="39"/>
      <c r="C9" s="84" t="s">
        <v>88</v>
      </c>
      <c r="D9" s="41">
        <v>0</v>
      </c>
      <c r="E9" s="84" t="s">
        <v>89</v>
      </c>
      <c r="F9" s="171">
        <f t="shared" ref="F9:F10" si="0">B9*D9</f>
        <v>0</v>
      </c>
      <c r="G9" s="148"/>
    </row>
    <row r="10" spans="1:7" ht="14.4">
      <c r="A10" s="73" t="s">
        <v>192</v>
      </c>
      <c r="B10" s="39"/>
      <c r="C10" s="84" t="s">
        <v>88</v>
      </c>
      <c r="D10" s="41">
        <v>0</v>
      </c>
      <c r="E10" s="84" t="s">
        <v>89</v>
      </c>
      <c r="F10" s="176">
        <f t="shared" si="0"/>
        <v>0</v>
      </c>
      <c r="G10" s="177"/>
    </row>
    <row r="11" spans="1:7" ht="14.4">
      <c r="A11" s="73"/>
      <c r="B11" s="83" t="s">
        <v>193</v>
      </c>
      <c r="C11" s="84"/>
      <c r="D11" s="85"/>
      <c r="E11" s="84"/>
      <c r="F11" s="151"/>
      <c r="G11" s="148"/>
    </row>
    <row r="12" spans="1:7" ht="14.4">
      <c r="A12" s="73" t="s">
        <v>194</v>
      </c>
      <c r="B12" s="39"/>
      <c r="C12" s="84" t="s">
        <v>88</v>
      </c>
      <c r="D12" s="41">
        <v>0</v>
      </c>
      <c r="E12" s="84" t="s">
        <v>89</v>
      </c>
      <c r="F12" s="176">
        <f>B12*D12</f>
        <v>0</v>
      </c>
      <c r="G12" s="177"/>
    </row>
    <row r="13" spans="1:7" ht="14.4">
      <c r="A13" s="178"/>
      <c r="B13" s="129"/>
      <c r="C13" s="129"/>
      <c r="D13" s="129"/>
      <c r="E13" s="178"/>
      <c r="F13" s="129"/>
      <c r="G13" s="129"/>
    </row>
    <row r="14" spans="1:7" ht="14.4">
      <c r="A14" s="172" t="s">
        <v>195</v>
      </c>
      <c r="B14" s="129"/>
      <c r="C14" s="129"/>
      <c r="D14" s="129"/>
      <c r="E14" s="171">
        <f>SUM(F9:G10,F12)</f>
        <v>0</v>
      </c>
      <c r="F14" s="126"/>
      <c r="G14" s="148"/>
    </row>
    <row r="15" spans="1:7" ht="14.4">
      <c r="A15" s="179"/>
      <c r="B15" s="129"/>
      <c r="C15" s="129"/>
      <c r="D15" s="129"/>
      <c r="E15" s="129"/>
      <c r="F15" s="129"/>
      <c r="G15" s="129"/>
    </row>
    <row r="16" spans="1:7" ht="14.4">
      <c r="A16" s="180" t="s">
        <v>196</v>
      </c>
      <c r="B16" s="129"/>
      <c r="C16" s="129"/>
      <c r="D16" s="129"/>
      <c r="E16" s="181">
        <f>E5-E6-'Att. E'!TotalFixedFee</f>
        <v>2158063.4799999995</v>
      </c>
      <c r="F16" s="182"/>
      <c r="G16" s="183"/>
    </row>
    <row r="17" spans="1:26" ht="14.4">
      <c r="A17" s="178"/>
      <c r="B17" s="129"/>
      <c r="C17" s="129"/>
      <c r="D17" s="129"/>
      <c r="E17" s="129"/>
      <c r="F17" s="129"/>
      <c r="G17" s="86"/>
    </row>
    <row r="18" spans="1:26" ht="14.4">
      <c r="A18" s="81"/>
      <c r="B18" s="81"/>
      <c r="C18" s="81"/>
      <c r="D18" s="81"/>
      <c r="E18" s="81"/>
      <c r="F18" s="81"/>
      <c r="G18" s="81"/>
    </row>
    <row r="19" spans="1:26" ht="60" customHeight="1">
      <c r="A19" s="162" t="s">
        <v>197</v>
      </c>
      <c r="B19" s="129"/>
      <c r="C19" s="129"/>
      <c r="D19" s="129"/>
      <c r="E19" s="129"/>
      <c r="F19" s="129"/>
      <c r="G19" s="129"/>
      <c r="H19" s="87"/>
      <c r="I19" s="87"/>
      <c r="J19" s="87"/>
      <c r="K19" s="87"/>
      <c r="L19" s="87"/>
      <c r="M19" s="87"/>
      <c r="N19" s="87"/>
      <c r="O19" s="87"/>
      <c r="P19" s="87"/>
      <c r="Q19" s="87"/>
      <c r="R19" s="87"/>
      <c r="S19" s="87"/>
      <c r="T19" s="87"/>
      <c r="U19" s="87"/>
      <c r="V19" s="87"/>
      <c r="W19" s="87"/>
      <c r="X19" s="87"/>
      <c r="Y19" s="87"/>
      <c r="Z19" s="87"/>
    </row>
    <row r="20" spans="1:26" ht="14.4">
      <c r="A20" s="67"/>
    </row>
    <row r="21" spans="1:26" ht="15.75" customHeight="1"/>
    <row r="22" spans="1:26" ht="15.75" customHeight="1"/>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F10:G10"/>
    <mergeCell ref="F11:G11"/>
    <mergeCell ref="F12:G12"/>
    <mergeCell ref="A17:F17"/>
    <mergeCell ref="A19:G19"/>
    <mergeCell ref="A13:D13"/>
    <mergeCell ref="E13:G13"/>
    <mergeCell ref="A14:D14"/>
    <mergeCell ref="E14:G14"/>
    <mergeCell ref="A15:G15"/>
    <mergeCell ref="A16:D16"/>
    <mergeCell ref="E16:G16"/>
    <mergeCell ref="E6:G6"/>
    <mergeCell ref="A6:D6"/>
    <mergeCell ref="A7:G7"/>
    <mergeCell ref="F8:G8"/>
    <mergeCell ref="F9:G9"/>
    <mergeCell ref="A1:G1"/>
    <mergeCell ref="A2:G2"/>
    <mergeCell ref="A3:G3"/>
    <mergeCell ref="A4:G4"/>
    <mergeCell ref="A5:D5"/>
    <mergeCell ref="E5:G5"/>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000"/>
  <sheetViews>
    <sheetView workbookViewId="0"/>
  </sheetViews>
  <sheetFormatPr defaultColWidth="14.44140625" defaultRowHeight="15" customHeight="1"/>
  <cols>
    <col min="1" max="1" width="32.33203125" customWidth="1"/>
    <col min="2" max="10" width="13.88671875" customWidth="1"/>
    <col min="11" max="26" width="8.6640625" customWidth="1"/>
  </cols>
  <sheetData>
    <row r="1" spans="1:10" ht="21">
      <c r="A1" s="138" t="s">
        <v>198</v>
      </c>
      <c r="B1" s="129"/>
      <c r="C1" s="129"/>
      <c r="D1" s="129"/>
      <c r="E1" s="129"/>
      <c r="F1" s="129"/>
      <c r="G1" s="129"/>
      <c r="H1" s="129"/>
      <c r="I1" s="129"/>
      <c r="J1" s="129"/>
    </row>
    <row r="2" spans="1:10" ht="21">
      <c r="A2" s="138" t="s">
        <v>199</v>
      </c>
      <c r="B2" s="129"/>
      <c r="C2" s="129"/>
      <c r="D2" s="129"/>
      <c r="E2" s="129"/>
      <c r="F2" s="129"/>
      <c r="G2" s="129"/>
      <c r="H2" s="129"/>
      <c r="I2" s="129"/>
      <c r="J2" s="129"/>
    </row>
    <row r="3" spans="1:10" ht="14.4">
      <c r="A3" s="140" t="s">
        <v>98</v>
      </c>
      <c r="B3" s="129"/>
      <c r="C3" s="129"/>
      <c r="D3" s="129"/>
      <c r="E3" s="129"/>
      <c r="F3" s="129"/>
      <c r="G3" s="129"/>
      <c r="H3" s="129"/>
      <c r="I3" s="129"/>
      <c r="J3" s="129"/>
    </row>
    <row r="4" spans="1:10" ht="14.4">
      <c r="A4" s="152" t="s">
        <v>200</v>
      </c>
      <c r="B4" s="142"/>
      <c r="C4" s="142"/>
      <c r="D4" s="142"/>
      <c r="E4" s="142"/>
      <c r="F4" s="142"/>
      <c r="G4" s="142"/>
      <c r="H4" s="142"/>
      <c r="I4" s="142"/>
      <c r="J4" s="142"/>
    </row>
    <row r="5" spans="1:10" ht="14.4">
      <c r="A5" s="187" t="s">
        <v>15</v>
      </c>
      <c r="B5" s="187" t="s">
        <v>201</v>
      </c>
      <c r="C5" s="184" t="s">
        <v>202</v>
      </c>
      <c r="D5" s="185"/>
      <c r="E5" s="186"/>
      <c r="F5" s="184" t="s">
        <v>203</v>
      </c>
      <c r="G5" s="185"/>
      <c r="H5" s="186"/>
      <c r="I5" s="187" t="s">
        <v>204</v>
      </c>
      <c r="J5" s="88" t="s">
        <v>110</v>
      </c>
    </row>
    <row r="6" spans="1:10" ht="20.399999999999999">
      <c r="A6" s="188"/>
      <c r="B6" s="188"/>
      <c r="C6" s="189" t="s">
        <v>12</v>
      </c>
      <c r="D6" s="190"/>
      <c r="E6" s="191"/>
      <c r="F6" s="189" t="s">
        <v>205</v>
      </c>
      <c r="G6" s="190"/>
      <c r="H6" s="191"/>
      <c r="I6" s="188"/>
      <c r="J6" s="89" t="s">
        <v>206</v>
      </c>
    </row>
    <row r="7" spans="1:10" ht="14.4">
      <c r="A7" s="188"/>
      <c r="B7" s="188"/>
      <c r="C7" s="189" t="s">
        <v>12</v>
      </c>
      <c r="D7" s="190"/>
      <c r="E7" s="191"/>
      <c r="F7" s="189" t="s">
        <v>207</v>
      </c>
      <c r="G7" s="190"/>
      <c r="H7" s="191"/>
      <c r="I7" s="188"/>
      <c r="J7" s="90" t="s">
        <v>208</v>
      </c>
    </row>
    <row r="8" spans="1:10" ht="14.4">
      <c r="A8" s="124"/>
      <c r="B8" s="124"/>
      <c r="C8" s="91" t="s">
        <v>115</v>
      </c>
      <c r="D8" s="91" t="s">
        <v>209</v>
      </c>
      <c r="E8" s="91" t="s">
        <v>210</v>
      </c>
      <c r="F8" s="91" t="s">
        <v>115</v>
      </c>
      <c r="G8" s="91" t="s">
        <v>209</v>
      </c>
      <c r="H8" s="91" t="s">
        <v>210</v>
      </c>
      <c r="I8" s="124"/>
      <c r="J8" s="92"/>
    </row>
    <row r="9" spans="1:10" ht="14.4">
      <c r="A9" s="93" t="s">
        <v>211</v>
      </c>
      <c r="B9" s="94">
        <v>387</v>
      </c>
      <c r="C9" s="94">
        <v>212</v>
      </c>
      <c r="D9" s="94">
        <v>22</v>
      </c>
      <c r="E9" s="94">
        <v>144</v>
      </c>
      <c r="F9" s="94">
        <v>187</v>
      </c>
      <c r="G9" s="94">
        <v>0</v>
      </c>
      <c r="H9" s="94">
        <v>89</v>
      </c>
      <c r="I9" s="95">
        <f t="shared" ref="I9:I28" si="0">SUM(F9:H9)</f>
        <v>276</v>
      </c>
      <c r="J9" s="96" t="s">
        <v>67</v>
      </c>
    </row>
    <row r="10" spans="1:10" ht="14.4">
      <c r="A10" s="93" t="s">
        <v>212</v>
      </c>
      <c r="B10" s="94">
        <v>372</v>
      </c>
      <c r="C10" s="94">
        <v>131</v>
      </c>
      <c r="D10" s="94">
        <v>22</v>
      </c>
      <c r="E10" s="94">
        <v>219</v>
      </c>
      <c r="F10" s="94">
        <v>154</v>
      </c>
      <c r="G10" s="94">
        <v>0</v>
      </c>
      <c r="H10" s="94">
        <v>73</v>
      </c>
      <c r="I10" s="95">
        <f t="shared" si="0"/>
        <v>227</v>
      </c>
      <c r="J10" s="96" t="s">
        <v>67</v>
      </c>
    </row>
    <row r="11" spans="1:10" ht="14.4">
      <c r="A11" s="93" t="s">
        <v>60</v>
      </c>
      <c r="B11" s="94">
        <v>357</v>
      </c>
      <c r="C11" s="94">
        <v>240</v>
      </c>
      <c r="D11" s="94">
        <v>21</v>
      </c>
      <c r="E11" s="94">
        <v>96</v>
      </c>
      <c r="F11" s="94">
        <v>181</v>
      </c>
      <c r="G11" s="94">
        <v>0</v>
      </c>
      <c r="H11" s="94">
        <v>86</v>
      </c>
      <c r="I11" s="95">
        <f t="shared" si="0"/>
        <v>267</v>
      </c>
      <c r="J11" s="96" t="s">
        <v>67</v>
      </c>
    </row>
    <row r="12" spans="1:10" ht="14.4">
      <c r="A12" s="93" t="s">
        <v>46</v>
      </c>
      <c r="B12" s="94">
        <v>1415</v>
      </c>
      <c r="C12" s="94">
        <v>497</v>
      </c>
      <c r="D12" s="94">
        <v>51</v>
      </c>
      <c r="E12" s="94">
        <v>867</v>
      </c>
      <c r="F12" s="94">
        <v>451</v>
      </c>
      <c r="G12" s="94">
        <v>0</v>
      </c>
      <c r="H12" s="94">
        <v>199</v>
      </c>
      <c r="I12" s="95">
        <f t="shared" si="0"/>
        <v>650</v>
      </c>
      <c r="J12" s="96" t="s">
        <v>67</v>
      </c>
    </row>
    <row r="13" spans="1:10" ht="14.4">
      <c r="A13" s="93" t="s">
        <v>61</v>
      </c>
      <c r="B13" s="94">
        <v>217</v>
      </c>
      <c r="C13" s="94">
        <v>117</v>
      </c>
      <c r="D13" s="94">
        <v>9</v>
      </c>
      <c r="E13" s="94">
        <v>91</v>
      </c>
      <c r="F13" s="94">
        <v>99</v>
      </c>
      <c r="G13" s="94">
        <v>0</v>
      </c>
      <c r="H13" s="94">
        <v>47</v>
      </c>
      <c r="I13" s="95">
        <f t="shared" si="0"/>
        <v>146</v>
      </c>
      <c r="J13" s="96" t="s">
        <v>67</v>
      </c>
    </row>
    <row r="14" spans="1:10" ht="14.4">
      <c r="A14" s="93" t="s">
        <v>62</v>
      </c>
      <c r="B14" s="94">
        <v>280</v>
      </c>
      <c r="C14" s="94">
        <v>133</v>
      </c>
      <c r="D14" s="94">
        <v>15</v>
      </c>
      <c r="E14" s="94">
        <v>132</v>
      </c>
      <c r="F14" s="94">
        <v>116</v>
      </c>
      <c r="G14" s="94">
        <v>0</v>
      </c>
      <c r="H14" s="94">
        <v>55</v>
      </c>
      <c r="I14" s="95">
        <f t="shared" si="0"/>
        <v>171</v>
      </c>
      <c r="J14" s="96" t="s">
        <v>67</v>
      </c>
    </row>
    <row r="15" spans="1:10" ht="14.4">
      <c r="A15" s="93" t="s">
        <v>213</v>
      </c>
      <c r="B15" s="94">
        <v>33</v>
      </c>
      <c r="C15" s="94">
        <v>25</v>
      </c>
      <c r="D15" s="94">
        <v>1</v>
      </c>
      <c r="E15" s="94">
        <v>7</v>
      </c>
      <c r="F15" s="94">
        <v>17</v>
      </c>
      <c r="G15" s="94">
        <v>0</v>
      </c>
      <c r="H15" s="94">
        <v>8</v>
      </c>
      <c r="I15" s="95">
        <f t="shared" si="0"/>
        <v>25</v>
      </c>
      <c r="J15" s="96" t="s">
        <v>67</v>
      </c>
    </row>
    <row r="16" spans="1:10" ht="14.4">
      <c r="A16" s="93" t="s">
        <v>63</v>
      </c>
      <c r="B16" s="94">
        <v>280</v>
      </c>
      <c r="C16" s="94">
        <v>100</v>
      </c>
      <c r="D16" s="94">
        <v>16</v>
      </c>
      <c r="E16" s="94">
        <v>164</v>
      </c>
      <c r="F16" s="94">
        <v>129</v>
      </c>
      <c r="G16" s="94">
        <v>0</v>
      </c>
      <c r="H16" s="94">
        <v>61</v>
      </c>
      <c r="I16" s="95">
        <f t="shared" si="0"/>
        <v>190</v>
      </c>
      <c r="J16" s="96" t="s">
        <v>67</v>
      </c>
    </row>
    <row r="17" spans="1:10" ht="14.4">
      <c r="A17" s="93" t="s">
        <v>51</v>
      </c>
      <c r="B17" s="94">
        <v>466</v>
      </c>
      <c r="C17" s="94">
        <v>264</v>
      </c>
      <c r="D17" s="94">
        <v>22</v>
      </c>
      <c r="E17" s="94">
        <v>180</v>
      </c>
      <c r="F17" s="94">
        <v>249</v>
      </c>
      <c r="G17" s="94">
        <v>0</v>
      </c>
      <c r="H17" s="94">
        <v>118</v>
      </c>
      <c r="I17" s="95">
        <f t="shared" si="0"/>
        <v>367</v>
      </c>
      <c r="J17" s="96" t="s">
        <v>67</v>
      </c>
    </row>
    <row r="18" spans="1:10" ht="14.4">
      <c r="A18" s="93" t="s">
        <v>54</v>
      </c>
      <c r="B18" s="94">
        <v>454</v>
      </c>
      <c r="C18" s="94">
        <v>160</v>
      </c>
      <c r="D18" s="94">
        <v>22</v>
      </c>
      <c r="E18" s="94">
        <v>272</v>
      </c>
      <c r="F18" s="94">
        <v>228</v>
      </c>
      <c r="G18" s="94">
        <v>0</v>
      </c>
      <c r="H18" s="94">
        <v>108</v>
      </c>
      <c r="I18" s="95">
        <f t="shared" si="0"/>
        <v>336</v>
      </c>
      <c r="J18" s="96" t="s">
        <v>67</v>
      </c>
    </row>
    <row r="19" spans="1:10" ht="14.4">
      <c r="A19" s="93" t="s">
        <v>214</v>
      </c>
      <c r="B19" s="94">
        <v>124</v>
      </c>
      <c r="C19" s="94">
        <v>88</v>
      </c>
      <c r="D19" s="94">
        <v>4</v>
      </c>
      <c r="E19" s="94">
        <v>32</v>
      </c>
      <c r="F19" s="94">
        <v>20</v>
      </c>
      <c r="G19" s="94">
        <v>0</v>
      </c>
      <c r="H19" s="94">
        <v>7</v>
      </c>
      <c r="I19" s="95">
        <f t="shared" si="0"/>
        <v>27</v>
      </c>
      <c r="J19" s="96" t="s">
        <v>67</v>
      </c>
    </row>
    <row r="20" spans="1:10" ht="14.4">
      <c r="A20" s="93" t="s">
        <v>67</v>
      </c>
      <c r="B20" s="94" t="s">
        <v>67</v>
      </c>
      <c r="C20" s="94" t="s">
        <v>67</v>
      </c>
      <c r="D20" s="94" t="s">
        <v>67</v>
      </c>
      <c r="E20" s="94" t="s">
        <v>67</v>
      </c>
      <c r="F20" s="94" t="s">
        <v>67</v>
      </c>
      <c r="G20" s="94" t="s">
        <v>67</v>
      </c>
      <c r="H20" s="94" t="s">
        <v>67</v>
      </c>
      <c r="I20" s="95">
        <f t="shared" si="0"/>
        <v>0</v>
      </c>
      <c r="J20" s="96" t="s">
        <v>67</v>
      </c>
    </row>
    <row r="21" spans="1:10" ht="15.75" customHeight="1">
      <c r="A21" s="93" t="s">
        <v>67</v>
      </c>
      <c r="B21" s="94" t="s">
        <v>67</v>
      </c>
      <c r="C21" s="94" t="s">
        <v>67</v>
      </c>
      <c r="D21" s="94" t="s">
        <v>67</v>
      </c>
      <c r="E21" s="94" t="s">
        <v>67</v>
      </c>
      <c r="F21" s="94" t="s">
        <v>67</v>
      </c>
      <c r="G21" s="94" t="s">
        <v>67</v>
      </c>
      <c r="H21" s="94" t="s">
        <v>67</v>
      </c>
      <c r="I21" s="95">
        <f t="shared" si="0"/>
        <v>0</v>
      </c>
      <c r="J21" s="96" t="s">
        <v>67</v>
      </c>
    </row>
    <row r="22" spans="1:10" ht="15.75" customHeight="1">
      <c r="A22" s="93" t="s">
        <v>67</v>
      </c>
      <c r="B22" s="94" t="s">
        <v>67</v>
      </c>
      <c r="C22" s="94" t="s">
        <v>67</v>
      </c>
      <c r="D22" s="94" t="s">
        <v>67</v>
      </c>
      <c r="E22" s="94" t="s">
        <v>67</v>
      </c>
      <c r="F22" s="94" t="s">
        <v>67</v>
      </c>
      <c r="G22" s="94" t="s">
        <v>67</v>
      </c>
      <c r="H22" s="94" t="s">
        <v>67</v>
      </c>
      <c r="I22" s="95">
        <f t="shared" si="0"/>
        <v>0</v>
      </c>
      <c r="J22" s="96" t="s">
        <v>67</v>
      </c>
    </row>
    <row r="23" spans="1:10" ht="15.75" customHeight="1">
      <c r="A23" s="93" t="s">
        <v>67</v>
      </c>
      <c r="B23" s="94" t="s">
        <v>67</v>
      </c>
      <c r="C23" s="94" t="s">
        <v>67</v>
      </c>
      <c r="D23" s="94" t="s">
        <v>67</v>
      </c>
      <c r="E23" s="94" t="s">
        <v>67</v>
      </c>
      <c r="F23" s="94" t="s">
        <v>67</v>
      </c>
      <c r="G23" s="94" t="s">
        <v>67</v>
      </c>
      <c r="H23" s="94" t="s">
        <v>67</v>
      </c>
      <c r="I23" s="95">
        <f t="shared" si="0"/>
        <v>0</v>
      </c>
      <c r="J23" s="96" t="s">
        <v>67</v>
      </c>
    </row>
    <row r="24" spans="1:10" ht="15.75" customHeight="1">
      <c r="A24" s="93" t="s">
        <v>67</v>
      </c>
      <c r="B24" s="94" t="s">
        <v>67</v>
      </c>
      <c r="C24" s="94" t="s">
        <v>67</v>
      </c>
      <c r="D24" s="94" t="s">
        <v>67</v>
      </c>
      <c r="E24" s="94" t="s">
        <v>67</v>
      </c>
      <c r="F24" s="94" t="s">
        <v>67</v>
      </c>
      <c r="G24" s="94" t="s">
        <v>67</v>
      </c>
      <c r="H24" s="94" t="s">
        <v>67</v>
      </c>
      <c r="I24" s="95">
        <f t="shared" si="0"/>
        <v>0</v>
      </c>
      <c r="J24" s="96" t="s">
        <v>67</v>
      </c>
    </row>
    <row r="25" spans="1:10" ht="15.75" customHeight="1">
      <c r="A25" s="93" t="s">
        <v>67</v>
      </c>
      <c r="B25" s="94" t="s">
        <v>67</v>
      </c>
      <c r="C25" s="94" t="s">
        <v>67</v>
      </c>
      <c r="D25" s="94" t="s">
        <v>67</v>
      </c>
      <c r="E25" s="94" t="s">
        <v>67</v>
      </c>
      <c r="F25" s="94" t="s">
        <v>67</v>
      </c>
      <c r="G25" s="94" t="s">
        <v>67</v>
      </c>
      <c r="H25" s="94" t="s">
        <v>67</v>
      </c>
      <c r="I25" s="95">
        <f t="shared" si="0"/>
        <v>0</v>
      </c>
      <c r="J25" s="96" t="s">
        <v>67</v>
      </c>
    </row>
    <row r="26" spans="1:10" ht="15.75" customHeight="1">
      <c r="A26" s="93" t="s">
        <v>67</v>
      </c>
      <c r="B26" s="94" t="s">
        <v>67</v>
      </c>
      <c r="C26" s="94" t="s">
        <v>67</v>
      </c>
      <c r="D26" s="94" t="s">
        <v>67</v>
      </c>
      <c r="E26" s="94" t="s">
        <v>67</v>
      </c>
      <c r="F26" s="94" t="s">
        <v>67</v>
      </c>
      <c r="G26" s="94" t="s">
        <v>67</v>
      </c>
      <c r="H26" s="94" t="s">
        <v>67</v>
      </c>
      <c r="I26" s="95">
        <f t="shared" si="0"/>
        <v>0</v>
      </c>
      <c r="J26" s="96" t="s">
        <v>67</v>
      </c>
    </row>
    <row r="27" spans="1:10" ht="15.75" customHeight="1">
      <c r="A27" s="93" t="s">
        <v>67</v>
      </c>
      <c r="B27" s="94" t="s">
        <v>67</v>
      </c>
      <c r="C27" s="94" t="s">
        <v>67</v>
      </c>
      <c r="D27" s="94" t="s">
        <v>67</v>
      </c>
      <c r="E27" s="94" t="s">
        <v>67</v>
      </c>
      <c r="F27" s="94" t="s">
        <v>67</v>
      </c>
      <c r="G27" s="94" t="s">
        <v>67</v>
      </c>
      <c r="H27" s="94" t="s">
        <v>67</v>
      </c>
      <c r="I27" s="95">
        <f t="shared" si="0"/>
        <v>0</v>
      </c>
      <c r="J27" s="96" t="s">
        <v>67</v>
      </c>
    </row>
    <row r="28" spans="1:10" ht="15.75" customHeight="1">
      <c r="A28" s="97" t="s">
        <v>85</v>
      </c>
      <c r="B28" s="95">
        <f t="shared" ref="B28:H28" si="1">SUM(B9:B27)</f>
        <v>4385</v>
      </c>
      <c r="C28" s="95">
        <f t="shared" si="1"/>
        <v>1967</v>
      </c>
      <c r="D28" s="95">
        <f t="shared" si="1"/>
        <v>205</v>
      </c>
      <c r="E28" s="95">
        <f t="shared" si="1"/>
        <v>2204</v>
      </c>
      <c r="F28" s="95">
        <f t="shared" si="1"/>
        <v>1831</v>
      </c>
      <c r="G28" s="95">
        <f t="shared" si="1"/>
        <v>0</v>
      </c>
      <c r="H28" s="95">
        <f t="shared" si="1"/>
        <v>851</v>
      </c>
      <c r="I28" s="95">
        <f t="shared" si="0"/>
        <v>2682</v>
      </c>
      <c r="J28" s="95">
        <f>SUM(J9:J27)</f>
        <v>0</v>
      </c>
    </row>
    <row r="29" spans="1:10" ht="15.75" customHeight="1">
      <c r="A29" s="98" t="s">
        <v>215</v>
      </c>
    </row>
    <row r="30" spans="1:10" ht="15.75" customHeight="1"/>
    <row r="31" spans="1:10" ht="15.75" customHeight="1"/>
    <row r="32" spans="1: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1:J1"/>
    <mergeCell ref="A2:J2"/>
    <mergeCell ref="A3:J3"/>
    <mergeCell ref="A4:J4"/>
    <mergeCell ref="A5:A8"/>
    <mergeCell ref="B5:B8"/>
    <mergeCell ref="C5:E5"/>
    <mergeCell ref="F5:H5"/>
    <mergeCell ref="I5:I8"/>
    <mergeCell ref="F6:H6"/>
    <mergeCell ref="F7:H7"/>
    <mergeCell ref="C6:E6"/>
    <mergeCell ref="C7:E7"/>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000"/>
  <sheetViews>
    <sheetView workbookViewId="0"/>
  </sheetViews>
  <sheetFormatPr defaultColWidth="14.44140625" defaultRowHeight="15" customHeight="1"/>
  <cols>
    <col min="1" max="1" width="34.5546875" customWidth="1"/>
    <col min="2" max="7" width="14.109375" customWidth="1"/>
    <col min="8" max="26" width="8.6640625" customWidth="1"/>
  </cols>
  <sheetData>
    <row r="1" spans="1:7" ht="21">
      <c r="A1" s="138" t="s">
        <v>216</v>
      </c>
      <c r="B1" s="129"/>
      <c r="C1" s="129"/>
      <c r="D1" s="129"/>
      <c r="E1" s="129"/>
      <c r="F1" s="129"/>
      <c r="G1" s="129"/>
    </row>
    <row r="2" spans="1:7" ht="21">
      <c r="A2" s="138" t="s">
        <v>217</v>
      </c>
      <c r="B2" s="129"/>
      <c r="C2" s="129"/>
      <c r="D2" s="129"/>
      <c r="E2" s="129"/>
      <c r="F2" s="129"/>
      <c r="G2" s="129"/>
    </row>
    <row r="3" spans="1:7" ht="14.4">
      <c r="A3" s="140" t="s">
        <v>218</v>
      </c>
      <c r="B3" s="129"/>
      <c r="C3" s="129"/>
      <c r="D3" s="129"/>
      <c r="E3" s="129"/>
      <c r="F3" s="129"/>
      <c r="G3" s="129"/>
    </row>
    <row r="4" spans="1:7" ht="14.4">
      <c r="A4" s="152" t="s">
        <v>200</v>
      </c>
      <c r="B4" s="142"/>
      <c r="C4" s="142"/>
      <c r="D4" s="142"/>
      <c r="E4" s="142"/>
      <c r="F4" s="142"/>
      <c r="G4" s="142"/>
    </row>
    <row r="5" spans="1:7" ht="14.4">
      <c r="A5" s="187" t="s">
        <v>15</v>
      </c>
      <c r="B5" s="187" t="s">
        <v>201</v>
      </c>
      <c r="C5" s="184" t="s">
        <v>203</v>
      </c>
      <c r="D5" s="185"/>
      <c r="E5" s="186"/>
      <c r="F5" s="187" t="s">
        <v>204</v>
      </c>
      <c r="G5" s="88" t="s">
        <v>110</v>
      </c>
    </row>
    <row r="6" spans="1:7" ht="20.399999999999999">
      <c r="A6" s="188"/>
      <c r="B6" s="188"/>
      <c r="C6" s="189" t="s">
        <v>205</v>
      </c>
      <c r="D6" s="190"/>
      <c r="E6" s="191"/>
      <c r="F6" s="188"/>
      <c r="G6" s="89" t="s">
        <v>206</v>
      </c>
    </row>
    <row r="7" spans="1:7" ht="14.4">
      <c r="A7" s="188"/>
      <c r="B7" s="188"/>
      <c r="C7" s="189" t="s">
        <v>207</v>
      </c>
      <c r="D7" s="190"/>
      <c r="E7" s="191"/>
      <c r="F7" s="188"/>
      <c r="G7" s="90" t="s">
        <v>208</v>
      </c>
    </row>
    <row r="8" spans="1:7" ht="14.4">
      <c r="A8" s="124"/>
      <c r="B8" s="124"/>
      <c r="C8" s="91" t="s">
        <v>115</v>
      </c>
      <c r="D8" s="91" t="s">
        <v>219</v>
      </c>
      <c r="E8" s="91" t="s">
        <v>210</v>
      </c>
      <c r="F8" s="124"/>
      <c r="G8" s="92"/>
    </row>
    <row r="9" spans="1:7" ht="14.4">
      <c r="A9" s="93" t="s">
        <v>211</v>
      </c>
      <c r="B9" s="94">
        <v>378</v>
      </c>
      <c r="C9" s="94">
        <v>47</v>
      </c>
      <c r="D9" s="94">
        <v>0</v>
      </c>
      <c r="E9" s="94">
        <v>22</v>
      </c>
      <c r="F9" s="95">
        <f t="shared" ref="F9:F28" si="0">SUM(C9:E9)</f>
        <v>69</v>
      </c>
      <c r="G9" s="96" t="s">
        <v>67</v>
      </c>
    </row>
    <row r="10" spans="1:7" ht="14.4">
      <c r="A10" s="93" t="s">
        <v>212</v>
      </c>
      <c r="B10" s="94">
        <v>372</v>
      </c>
      <c r="C10" s="94">
        <v>41</v>
      </c>
      <c r="D10" s="94">
        <v>0</v>
      </c>
      <c r="E10" s="94">
        <v>19</v>
      </c>
      <c r="F10" s="95">
        <f t="shared" si="0"/>
        <v>60</v>
      </c>
      <c r="G10" s="96" t="s">
        <v>67</v>
      </c>
    </row>
    <row r="11" spans="1:7" ht="14.4">
      <c r="A11" s="93" t="s">
        <v>60</v>
      </c>
      <c r="B11" s="94">
        <v>357</v>
      </c>
      <c r="C11" s="94">
        <v>73</v>
      </c>
      <c r="D11" s="94">
        <v>0</v>
      </c>
      <c r="E11" s="94">
        <v>35</v>
      </c>
      <c r="F11" s="95">
        <f t="shared" si="0"/>
        <v>108</v>
      </c>
      <c r="G11" s="96" t="s">
        <v>67</v>
      </c>
    </row>
    <row r="12" spans="1:7" ht="14.4">
      <c r="A12" s="93" t="s">
        <v>46</v>
      </c>
      <c r="B12" s="94">
        <v>1415</v>
      </c>
      <c r="C12" s="94">
        <v>152</v>
      </c>
      <c r="D12" s="94">
        <v>0</v>
      </c>
      <c r="E12" s="94">
        <v>72</v>
      </c>
      <c r="F12" s="95">
        <f t="shared" si="0"/>
        <v>224</v>
      </c>
      <c r="G12" s="96" t="s">
        <v>67</v>
      </c>
    </row>
    <row r="13" spans="1:7" ht="14.4">
      <c r="A13" s="93" t="s">
        <v>61</v>
      </c>
      <c r="B13" s="94">
        <v>217</v>
      </c>
      <c r="C13" s="94">
        <v>32</v>
      </c>
      <c r="D13" s="94">
        <v>0</v>
      </c>
      <c r="E13" s="94">
        <v>15</v>
      </c>
      <c r="F13" s="95">
        <f t="shared" si="0"/>
        <v>47</v>
      </c>
      <c r="G13" s="96" t="s">
        <v>67</v>
      </c>
    </row>
    <row r="14" spans="1:7" ht="14.4">
      <c r="A14" s="93" t="s">
        <v>62</v>
      </c>
      <c r="B14" s="94">
        <v>280</v>
      </c>
      <c r="C14" s="94">
        <v>46</v>
      </c>
      <c r="D14" s="94">
        <v>0</v>
      </c>
      <c r="E14" s="94">
        <v>22</v>
      </c>
      <c r="F14" s="95">
        <f t="shared" si="0"/>
        <v>68</v>
      </c>
      <c r="G14" s="96" t="s">
        <v>67</v>
      </c>
    </row>
    <row r="15" spans="1:7" ht="14.4">
      <c r="A15" s="93" t="s">
        <v>213</v>
      </c>
      <c r="B15" s="94">
        <v>33</v>
      </c>
      <c r="C15" s="94">
        <v>19</v>
      </c>
      <c r="D15" s="94">
        <v>0</v>
      </c>
      <c r="E15" s="94">
        <v>9</v>
      </c>
      <c r="F15" s="95">
        <f t="shared" si="0"/>
        <v>28</v>
      </c>
      <c r="G15" s="96" t="s">
        <v>67</v>
      </c>
    </row>
    <row r="16" spans="1:7" ht="14.4">
      <c r="A16" s="93" t="s">
        <v>63</v>
      </c>
      <c r="B16" s="94">
        <v>280</v>
      </c>
      <c r="C16" s="94">
        <v>54</v>
      </c>
      <c r="D16" s="94">
        <v>0</v>
      </c>
      <c r="E16" s="94">
        <v>26</v>
      </c>
      <c r="F16" s="95">
        <f t="shared" si="0"/>
        <v>80</v>
      </c>
      <c r="G16" s="96" t="s">
        <v>67</v>
      </c>
    </row>
    <row r="17" spans="1:7" ht="14.4">
      <c r="A17" s="93" t="s">
        <v>51</v>
      </c>
      <c r="B17" s="94">
        <v>466</v>
      </c>
      <c r="C17" s="94">
        <v>56</v>
      </c>
      <c r="D17" s="94">
        <v>0</v>
      </c>
      <c r="E17" s="94">
        <v>26</v>
      </c>
      <c r="F17" s="95">
        <f t="shared" si="0"/>
        <v>82</v>
      </c>
      <c r="G17" s="96" t="s">
        <v>67</v>
      </c>
    </row>
    <row r="18" spans="1:7" ht="14.4">
      <c r="A18" s="93" t="s">
        <v>54</v>
      </c>
      <c r="B18" s="94">
        <v>454</v>
      </c>
      <c r="C18" s="94">
        <v>70</v>
      </c>
      <c r="D18" s="94">
        <v>0</v>
      </c>
      <c r="E18" s="94">
        <v>33</v>
      </c>
      <c r="F18" s="95">
        <f t="shared" si="0"/>
        <v>103</v>
      </c>
      <c r="G18" s="96" t="s">
        <v>67</v>
      </c>
    </row>
    <row r="19" spans="1:7" ht="14.4">
      <c r="A19" s="93" t="s">
        <v>214</v>
      </c>
      <c r="B19" s="94">
        <v>124</v>
      </c>
      <c r="C19" s="94">
        <v>8</v>
      </c>
      <c r="D19" s="94">
        <v>0</v>
      </c>
      <c r="E19" s="94">
        <v>4</v>
      </c>
      <c r="F19" s="95">
        <f t="shared" si="0"/>
        <v>12</v>
      </c>
      <c r="G19" s="96" t="s">
        <v>67</v>
      </c>
    </row>
    <row r="20" spans="1:7" ht="14.4">
      <c r="A20" s="93" t="s">
        <v>67</v>
      </c>
      <c r="B20" s="94" t="s">
        <v>67</v>
      </c>
      <c r="C20" s="94" t="s">
        <v>67</v>
      </c>
      <c r="D20" s="94" t="s">
        <v>67</v>
      </c>
      <c r="E20" s="94" t="s">
        <v>67</v>
      </c>
      <c r="F20" s="95">
        <f t="shared" si="0"/>
        <v>0</v>
      </c>
      <c r="G20" s="96" t="s">
        <v>67</v>
      </c>
    </row>
    <row r="21" spans="1:7" ht="15.75" customHeight="1">
      <c r="A21" s="93" t="s">
        <v>67</v>
      </c>
      <c r="B21" s="94" t="s">
        <v>67</v>
      </c>
      <c r="C21" s="94" t="s">
        <v>67</v>
      </c>
      <c r="D21" s="94" t="s">
        <v>67</v>
      </c>
      <c r="E21" s="94" t="s">
        <v>67</v>
      </c>
      <c r="F21" s="95">
        <f t="shared" si="0"/>
        <v>0</v>
      </c>
      <c r="G21" s="96" t="s">
        <v>67</v>
      </c>
    </row>
    <row r="22" spans="1:7" ht="15.75" customHeight="1">
      <c r="A22" s="93" t="s">
        <v>67</v>
      </c>
      <c r="B22" s="94" t="s">
        <v>67</v>
      </c>
      <c r="C22" s="94" t="s">
        <v>67</v>
      </c>
      <c r="D22" s="94" t="s">
        <v>67</v>
      </c>
      <c r="E22" s="94" t="s">
        <v>67</v>
      </c>
      <c r="F22" s="95">
        <f t="shared" si="0"/>
        <v>0</v>
      </c>
      <c r="G22" s="96" t="s">
        <v>67</v>
      </c>
    </row>
    <row r="23" spans="1:7" ht="15.75" customHeight="1">
      <c r="A23" s="93" t="s">
        <v>67</v>
      </c>
      <c r="B23" s="94" t="s">
        <v>67</v>
      </c>
      <c r="C23" s="94" t="s">
        <v>67</v>
      </c>
      <c r="D23" s="94" t="s">
        <v>67</v>
      </c>
      <c r="E23" s="94" t="s">
        <v>67</v>
      </c>
      <c r="F23" s="95">
        <f t="shared" si="0"/>
        <v>0</v>
      </c>
      <c r="G23" s="96" t="s">
        <v>67</v>
      </c>
    </row>
    <row r="24" spans="1:7" ht="15.75" customHeight="1">
      <c r="A24" s="93" t="s">
        <v>67</v>
      </c>
      <c r="B24" s="94" t="s">
        <v>67</v>
      </c>
      <c r="C24" s="94" t="s">
        <v>67</v>
      </c>
      <c r="D24" s="94" t="s">
        <v>67</v>
      </c>
      <c r="E24" s="94" t="s">
        <v>67</v>
      </c>
      <c r="F24" s="95">
        <f t="shared" si="0"/>
        <v>0</v>
      </c>
      <c r="G24" s="96" t="s">
        <v>67</v>
      </c>
    </row>
    <row r="25" spans="1:7" ht="15.75" customHeight="1">
      <c r="A25" s="93" t="s">
        <v>67</v>
      </c>
      <c r="B25" s="94" t="s">
        <v>67</v>
      </c>
      <c r="C25" s="94" t="s">
        <v>67</v>
      </c>
      <c r="D25" s="94" t="s">
        <v>67</v>
      </c>
      <c r="E25" s="94" t="s">
        <v>67</v>
      </c>
      <c r="F25" s="95">
        <f t="shared" si="0"/>
        <v>0</v>
      </c>
      <c r="G25" s="96" t="s">
        <v>67</v>
      </c>
    </row>
    <row r="26" spans="1:7" ht="15.75" customHeight="1">
      <c r="A26" s="93" t="s">
        <v>67</v>
      </c>
      <c r="B26" s="94" t="s">
        <v>67</v>
      </c>
      <c r="C26" s="94" t="s">
        <v>67</v>
      </c>
      <c r="D26" s="94" t="s">
        <v>67</v>
      </c>
      <c r="E26" s="94" t="s">
        <v>67</v>
      </c>
      <c r="F26" s="95">
        <f t="shared" si="0"/>
        <v>0</v>
      </c>
      <c r="G26" s="96" t="s">
        <v>67</v>
      </c>
    </row>
    <row r="27" spans="1:7" ht="15.75" customHeight="1">
      <c r="A27" s="93" t="s">
        <v>67</v>
      </c>
      <c r="B27" s="94" t="s">
        <v>67</v>
      </c>
      <c r="C27" s="94" t="s">
        <v>67</v>
      </c>
      <c r="D27" s="94" t="s">
        <v>67</v>
      </c>
      <c r="E27" s="94" t="s">
        <v>67</v>
      </c>
      <c r="F27" s="95">
        <f t="shared" si="0"/>
        <v>0</v>
      </c>
      <c r="G27" s="96" t="s">
        <v>67</v>
      </c>
    </row>
    <row r="28" spans="1:7" ht="15.75" customHeight="1">
      <c r="A28" s="97" t="s">
        <v>85</v>
      </c>
      <c r="B28" s="95">
        <f t="shared" ref="B28:E28" si="1">SUM(B9:B27)</f>
        <v>4376</v>
      </c>
      <c r="C28" s="95">
        <f t="shared" si="1"/>
        <v>598</v>
      </c>
      <c r="D28" s="95">
        <f t="shared" si="1"/>
        <v>0</v>
      </c>
      <c r="E28" s="95">
        <f t="shared" si="1"/>
        <v>283</v>
      </c>
      <c r="F28" s="95">
        <f t="shared" si="0"/>
        <v>881</v>
      </c>
      <c r="G28" s="95">
        <f>SUM(G9:G27)</f>
        <v>0</v>
      </c>
    </row>
    <row r="29" spans="1:7" ht="15.75" customHeight="1">
      <c r="A29" s="98" t="s">
        <v>215</v>
      </c>
    </row>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C5:E5"/>
    <mergeCell ref="C6:E6"/>
    <mergeCell ref="A1:G1"/>
    <mergeCell ref="A2:G2"/>
    <mergeCell ref="A3:G3"/>
    <mergeCell ref="A4:G4"/>
    <mergeCell ref="A5:A8"/>
    <mergeCell ref="B5:B8"/>
    <mergeCell ref="F5:F8"/>
    <mergeCell ref="C7:E7"/>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000"/>
  <sheetViews>
    <sheetView workbookViewId="0"/>
  </sheetViews>
  <sheetFormatPr defaultColWidth="14.44140625" defaultRowHeight="15" customHeight="1"/>
  <cols>
    <col min="1" max="1" width="33.88671875" customWidth="1"/>
    <col min="2" max="7" width="14.33203125" customWidth="1"/>
    <col min="8" max="26" width="8.6640625" customWidth="1"/>
  </cols>
  <sheetData>
    <row r="1" spans="1:7" ht="21">
      <c r="A1" s="138" t="s">
        <v>220</v>
      </c>
      <c r="B1" s="129"/>
      <c r="C1" s="129"/>
      <c r="D1" s="129"/>
      <c r="E1" s="129"/>
      <c r="F1" s="129"/>
      <c r="G1" s="129"/>
    </row>
    <row r="2" spans="1:7" ht="21">
      <c r="A2" s="138" t="s">
        <v>221</v>
      </c>
      <c r="B2" s="129"/>
      <c r="C2" s="129"/>
      <c r="D2" s="129"/>
      <c r="E2" s="129"/>
      <c r="F2" s="129"/>
      <c r="G2" s="129"/>
    </row>
    <row r="3" spans="1:7" ht="14.4">
      <c r="A3" s="140" t="s">
        <v>222</v>
      </c>
      <c r="B3" s="129"/>
      <c r="C3" s="129"/>
      <c r="D3" s="129"/>
      <c r="E3" s="129"/>
      <c r="F3" s="129"/>
      <c r="G3" s="129"/>
    </row>
    <row r="4" spans="1:7" ht="14.4">
      <c r="A4" s="152" t="s">
        <v>200</v>
      </c>
      <c r="B4" s="142"/>
      <c r="C4" s="142"/>
      <c r="D4" s="142"/>
      <c r="E4" s="142"/>
      <c r="F4" s="142"/>
      <c r="G4" s="142"/>
    </row>
    <row r="5" spans="1:7" ht="14.4">
      <c r="A5" s="187" t="s">
        <v>15</v>
      </c>
      <c r="B5" s="187" t="s">
        <v>201</v>
      </c>
      <c r="C5" s="184" t="s">
        <v>203</v>
      </c>
      <c r="D5" s="185"/>
      <c r="E5" s="186"/>
      <c r="F5" s="187" t="s">
        <v>204</v>
      </c>
      <c r="G5" s="88" t="s">
        <v>110</v>
      </c>
    </row>
    <row r="6" spans="1:7" ht="20.399999999999999">
      <c r="A6" s="188"/>
      <c r="B6" s="188"/>
      <c r="C6" s="189" t="s">
        <v>205</v>
      </c>
      <c r="D6" s="190"/>
      <c r="E6" s="191"/>
      <c r="F6" s="188"/>
      <c r="G6" s="89" t="s">
        <v>206</v>
      </c>
    </row>
    <row r="7" spans="1:7" ht="14.4">
      <c r="A7" s="188"/>
      <c r="B7" s="188"/>
      <c r="C7" s="189" t="s">
        <v>207</v>
      </c>
      <c r="D7" s="190"/>
      <c r="E7" s="191"/>
      <c r="F7" s="188"/>
      <c r="G7" s="90" t="s">
        <v>208</v>
      </c>
    </row>
    <row r="8" spans="1:7" ht="14.4">
      <c r="A8" s="124"/>
      <c r="B8" s="124"/>
      <c r="C8" s="91" t="s">
        <v>115</v>
      </c>
      <c r="D8" s="91" t="s">
        <v>219</v>
      </c>
      <c r="E8" s="91" t="s">
        <v>210</v>
      </c>
      <c r="F8" s="124"/>
      <c r="G8" s="92"/>
    </row>
    <row r="9" spans="1:7" ht="14.4">
      <c r="A9" s="93" t="s">
        <v>67</v>
      </c>
      <c r="B9" s="94" t="s">
        <v>67</v>
      </c>
      <c r="C9" s="94" t="s">
        <v>67</v>
      </c>
      <c r="D9" s="94" t="s">
        <v>67</v>
      </c>
      <c r="E9" s="94" t="s">
        <v>67</v>
      </c>
      <c r="F9" s="95">
        <f t="shared" ref="F9:F28" si="0">SUM(C9:E9)</f>
        <v>0</v>
      </c>
      <c r="G9" s="96" t="s">
        <v>67</v>
      </c>
    </row>
    <row r="10" spans="1:7" ht="14.4">
      <c r="A10" s="93" t="s">
        <v>67</v>
      </c>
      <c r="B10" s="94" t="s">
        <v>67</v>
      </c>
      <c r="C10" s="94" t="s">
        <v>67</v>
      </c>
      <c r="D10" s="94" t="s">
        <v>67</v>
      </c>
      <c r="E10" s="94" t="s">
        <v>67</v>
      </c>
      <c r="F10" s="95">
        <f t="shared" si="0"/>
        <v>0</v>
      </c>
      <c r="G10" s="96" t="s">
        <v>67</v>
      </c>
    </row>
    <row r="11" spans="1:7" ht="14.4">
      <c r="A11" s="93" t="s">
        <v>67</v>
      </c>
      <c r="B11" s="94" t="s">
        <v>67</v>
      </c>
      <c r="C11" s="94" t="s">
        <v>67</v>
      </c>
      <c r="D11" s="94" t="s">
        <v>67</v>
      </c>
      <c r="E11" s="94" t="s">
        <v>67</v>
      </c>
      <c r="F11" s="95">
        <f t="shared" si="0"/>
        <v>0</v>
      </c>
      <c r="G11" s="96" t="s">
        <v>67</v>
      </c>
    </row>
    <row r="12" spans="1:7" ht="14.4">
      <c r="A12" s="93" t="s">
        <v>67</v>
      </c>
      <c r="B12" s="94" t="s">
        <v>67</v>
      </c>
      <c r="C12" s="94" t="s">
        <v>67</v>
      </c>
      <c r="D12" s="94" t="s">
        <v>67</v>
      </c>
      <c r="E12" s="94" t="s">
        <v>67</v>
      </c>
      <c r="F12" s="95">
        <f t="shared" si="0"/>
        <v>0</v>
      </c>
      <c r="G12" s="96" t="s">
        <v>67</v>
      </c>
    </row>
    <row r="13" spans="1:7" ht="14.4">
      <c r="A13" s="93" t="s">
        <v>67</v>
      </c>
      <c r="B13" s="94" t="s">
        <v>67</v>
      </c>
      <c r="C13" s="94" t="s">
        <v>67</v>
      </c>
      <c r="D13" s="94" t="s">
        <v>67</v>
      </c>
      <c r="E13" s="94" t="s">
        <v>67</v>
      </c>
      <c r="F13" s="95">
        <f t="shared" si="0"/>
        <v>0</v>
      </c>
      <c r="G13" s="96" t="s">
        <v>67</v>
      </c>
    </row>
    <row r="14" spans="1:7" ht="14.4">
      <c r="A14" s="93" t="s">
        <v>67</v>
      </c>
      <c r="B14" s="94" t="s">
        <v>67</v>
      </c>
      <c r="C14" s="94" t="s">
        <v>67</v>
      </c>
      <c r="D14" s="94" t="s">
        <v>67</v>
      </c>
      <c r="E14" s="94" t="s">
        <v>67</v>
      </c>
      <c r="F14" s="95">
        <f t="shared" si="0"/>
        <v>0</v>
      </c>
      <c r="G14" s="96" t="s">
        <v>67</v>
      </c>
    </row>
    <row r="15" spans="1:7" ht="14.4">
      <c r="A15" s="93" t="s">
        <v>67</v>
      </c>
      <c r="B15" s="94" t="s">
        <v>67</v>
      </c>
      <c r="C15" s="94" t="s">
        <v>67</v>
      </c>
      <c r="D15" s="94" t="s">
        <v>67</v>
      </c>
      <c r="E15" s="94" t="s">
        <v>67</v>
      </c>
      <c r="F15" s="95">
        <f t="shared" si="0"/>
        <v>0</v>
      </c>
      <c r="G15" s="96" t="s">
        <v>67</v>
      </c>
    </row>
    <row r="16" spans="1:7" ht="14.4">
      <c r="A16" s="93" t="s">
        <v>67</v>
      </c>
      <c r="B16" s="94" t="s">
        <v>67</v>
      </c>
      <c r="C16" s="94" t="s">
        <v>67</v>
      </c>
      <c r="D16" s="94" t="s">
        <v>67</v>
      </c>
      <c r="E16" s="94" t="s">
        <v>67</v>
      </c>
      <c r="F16" s="95">
        <f t="shared" si="0"/>
        <v>0</v>
      </c>
      <c r="G16" s="96" t="s">
        <v>67</v>
      </c>
    </row>
    <row r="17" spans="1:7" ht="14.4">
      <c r="A17" s="93" t="s">
        <v>67</v>
      </c>
      <c r="B17" s="94" t="s">
        <v>67</v>
      </c>
      <c r="C17" s="94" t="s">
        <v>67</v>
      </c>
      <c r="D17" s="94" t="s">
        <v>67</v>
      </c>
      <c r="E17" s="94" t="s">
        <v>67</v>
      </c>
      <c r="F17" s="95">
        <f t="shared" si="0"/>
        <v>0</v>
      </c>
      <c r="G17" s="96" t="s">
        <v>67</v>
      </c>
    </row>
    <row r="18" spans="1:7" ht="14.4">
      <c r="A18" s="93" t="s">
        <v>67</v>
      </c>
      <c r="B18" s="94" t="s">
        <v>67</v>
      </c>
      <c r="C18" s="94" t="s">
        <v>67</v>
      </c>
      <c r="D18" s="94" t="s">
        <v>67</v>
      </c>
      <c r="E18" s="94" t="s">
        <v>67</v>
      </c>
      <c r="F18" s="95">
        <f t="shared" si="0"/>
        <v>0</v>
      </c>
      <c r="G18" s="96" t="s">
        <v>67</v>
      </c>
    </row>
    <row r="19" spans="1:7" ht="14.4">
      <c r="A19" s="93" t="s">
        <v>67</v>
      </c>
      <c r="B19" s="94" t="s">
        <v>67</v>
      </c>
      <c r="C19" s="94" t="s">
        <v>67</v>
      </c>
      <c r="D19" s="94" t="s">
        <v>67</v>
      </c>
      <c r="E19" s="94" t="s">
        <v>67</v>
      </c>
      <c r="F19" s="95">
        <f t="shared" si="0"/>
        <v>0</v>
      </c>
      <c r="G19" s="96" t="s">
        <v>67</v>
      </c>
    </row>
    <row r="20" spans="1:7" ht="14.4">
      <c r="A20" s="93" t="s">
        <v>67</v>
      </c>
      <c r="B20" s="94" t="s">
        <v>67</v>
      </c>
      <c r="C20" s="94" t="s">
        <v>67</v>
      </c>
      <c r="D20" s="94" t="s">
        <v>67</v>
      </c>
      <c r="E20" s="94" t="s">
        <v>67</v>
      </c>
      <c r="F20" s="95">
        <f t="shared" si="0"/>
        <v>0</v>
      </c>
      <c r="G20" s="96" t="s">
        <v>67</v>
      </c>
    </row>
    <row r="21" spans="1:7" ht="15.75" customHeight="1">
      <c r="A21" s="93" t="s">
        <v>67</v>
      </c>
      <c r="B21" s="94" t="s">
        <v>67</v>
      </c>
      <c r="C21" s="94" t="s">
        <v>67</v>
      </c>
      <c r="D21" s="94" t="s">
        <v>67</v>
      </c>
      <c r="E21" s="94" t="s">
        <v>67</v>
      </c>
      <c r="F21" s="95">
        <f t="shared" si="0"/>
        <v>0</v>
      </c>
      <c r="G21" s="96" t="s">
        <v>67</v>
      </c>
    </row>
    <row r="22" spans="1:7" ht="15.75" customHeight="1">
      <c r="A22" s="93" t="s">
        <v>67</v>
      </c>
      <c r="B22" s="94" t="s">
        <v>67</v>
      </c>
      <c r="C22" s="94" t="s">
        <v>67</v>
      </c>
      <c r="D22" s="94" t="s">
        <v>67</v>
      </c>
      <c r="E22" s="94" t="s">
        <v>67</v>
      </c>
      <c r="F22" s="95">
        <f t="shared" si="0"/>
        <v>0</v>
      </c>
      <c r="G22" s="96" t="s">
        <v>67</v>
      </c>
    </row>
    <row r="23" spans="1:7" ht="15.75" customHeight="1">
      <c r="A23" s="93" t="s">
        <v>67</v>
      </c>
      <c r="B23" s="94" t="s">
        <v>67</v>
      </c>
      <c r="C23" s="94" t="s">
        <v>67</v>
      </c>
      <c r="D23" s="94" t="s">
        <v>67</v>
      </c>
      <c r="E23" s="94" t="s">
        <v>67</v>
      </c>
      <c r="F23" s="95">
        <f t="shared" si="0"/>
        <v>0</v>
      </c>
      <c r="G23" s="96" t="s">
        <v>67</v>
      </c>
    </row>
    <row r="24" spans="1:7" ht="15.75" customHeight="1">
      <c r="A24" s="93" t="s">
        <v>67</v>
      </c>
      <c r="B24" s="94" t="s">
        <v>67</v>
      </c>
      <c r="C24" s="94" t="s">
        <v>67</v>
      </c>
      <c r="D24" s="94" t="s">
        <v>67</v>
      </c>
      <c r="E24" s="94" t="s">
        <v>67</v>
      </c>
      <c r="F24" s="95">
        <f t="shared" si="0"/>
        <v>0</v>
      </c>
      <c r="G24" s="96" t="s">
        <v>67</v>
      </c>
    </row>
    <row r="25" spans="1:7" ht="15.75" customHeight="1">
      <c r="A25" s="93" t="s">
        <v>67</v>
      </c>
      <c r="B25" s="94" t="s">
        <v>67</v>
      </c>
      <c r="C25" s="94" t="s">
        <v>67</v>
      </c>
      <c r="D25" s="94" t="s">
        <v>67</v>
      </c>
      <c r="E25" s="94" t="s">
        <v>67</v>
      </c>
      <c r="F25" s="95">
        <f t="shared" si="0"/>
        <v>0</v>
      </c>
      <c r="G25" s="96" t="s">
        <v>67</v>
      </c>
    </row>
    <row r="26" spans="1:7" ht="15.75" customHeight="1">
      <c r="A26" s="93" t="s">
        <v>67</v>
      </c>
      <c r="B26" s="94" t="s">
        <v>67</v>
      </c>
      <c r="C26" s="94" t="s">
        <v>67</v>
      </c>
      <c r="D26" s="94" t="s">
        <v>67</v>
      </c>
      <c r="E26" s="94" t="s">
        <v>67</v>
      </c>
      <c r="F26" s="95">
        <f t="shared" si="0"/>
        <v>0</v>
      </c>
      <c r="G26" s="96" t="s">
        <v>67</v>
      </c>
    </row>
    <row r="27" spans="1:7" ht="15.75" customHeight="1">
      <c r="A27" s="93" t="s">
        <v>67</v>
      </c>
      <c r="B27" s="94" t="s">
        <v>67</v>
      </c>
      <c r="C27" s="94" t="s">
        <v>67</v>
      </c>
      <c r="D27" s="94" t="s">
        <v>67</v>
      </c>
      <c r="E27" s="94" t="s">
        <v>67</v>
      </c>
      <c r="F27" s="95">
        <f t="shared" si="0"/>
        <v>0</v>
      </c>
      <c r="G27" s="96" t="s">
        <v>67</v>
      </c>
    </row>
    <row r="28" spans="1:7" ht="15.75" customHeight="1">
      <c r="A28" s="97" t="s">
        <v>85</v>
      </c>
      <c r="B28" s="95">
        <f t="shared" ref="B28:E28" si="1">SUM(B9:B27)</f>
        <v>0</v>
      </c>
      <c r="C28" s="95">
        <f t="shared" si="1"/>
        <v>0</v>
      </c>
      <c r="D28" s="95">
        <f t="shared" si="1"/>
        <v>0</v>
      </c>
      <c r="E28" s="95">
        <f t="shared" si="1"/>
        <v>0</v>
      </c>
      <c r="F28" s="95">
        <f t="shared" si="0"/>
        <v>0</v>
      </c>
      <c r="G28" s="95">
        <f>SUM(G9:G27)</f>
        <v>0</v>
      </c>
    </row>
    <row r="29" spans="1:7" ht="15.75" customHeight="1">
      <c r="A29" s="98" t="s">
        <v>215</v>
      </c>
    </row>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C5:E5"/>
    <mergeCell ref="C6:E6"/>
    <mergeCell ref="A1:G1"/>
    <mergeCell ref="A2:G2"/>
    <mergeCell ref="A3:G3"/>
    <mergeCell ref="A4:G4"/>
    <mergeCell ref="A5:A8"/>
    <mergeCell ref="B5:B8"/>
    <mergeCell ref="F5:F8"/>
    <mergeCell ref="C7:E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000"/>
  <sheetViews>
    <sheetView workbookViewId="0"/>
  </sheetViews>
  <sheetFormatPr defaultColWidth="14.44140625" defaultRowHeight="15" customHeight="1"/>
  <cols>
    <col min="1" max="1" width="36.6640625" customWidth="1"/>
    <col min="2" max="2" width="14.5546875" customWidth="1"/>
    <col min="3" max="4" width="14.109375" customWidth="1"/>
    <col min="5" max="6" width="14.5546875" customWidth="1"/>
    <col min="7" max="26" width="9.109375" customWidth="1"/>
  </cols>
  <sheetData>
    <row r="1" spans="1:6" ht="21">
      <c r="A1" s="138" t="s">
        <v>223</v>
      </c>
      <c r="B1" s="129"/>
      <c r="C1" s="129"/>
      <c r="D1" s="129"/>
      <c r="E1" s="129"/>
      <c r="F1" s="129"/>
    </row>
    <row r="2" spans="1:6" ht="21">
      <c r="A2" s="138" t="s">
        <v>224</v>
      </c>
      <c r="B2" s="129"/>
      <c r="C2" s="129"/>
      <c r="D2" s="129"/>
      <c r="E2" s="129"/>
      <c r="F2" s="129"/>
    </row>
    <row r="3" spans="1:6" ht="14.4">
      <c r="A3" s="140" t="s">
        <v>121</v>
      </c>
      <c r="B3" s="129"/>
      <c r="C3" s="129"/>
      <c r="D3" s="129"/>
      <c r="E3" s="129"/>
      <c r="F3" s="129"/>
    </row>
    <row r="4" spans="1:6" ht="14.4">
      <c r="A4" s="152" t="s">
        <v>200</v>
      </c>
      <c r="B4" s="142"/>
      <c r="C4" s="142"/>
      <c r="D4" s="142"/>
      <c r="E4" s="142"/>
      <c r="F4" s="142"/>
    </row>
    <row r="5" spans="1:6" ht="15" customHeight="1">
      <c r="A5" s="187" t="s">
        <v>15</v>
      </c>
      <c r="B5" s="187" t="s">
        <v>201</v>
      </c>
      <c r="C5" s="184" t="s">
        <v>203</v>
      </c>
      <c r="D5" s="186"/>
      <c r="E5" s="187" t="s">
        <v>204</v>
      </c>
      <c r="F5" s="88" t="s">
        <v>110</v>
      </c>
    </row>
    <row r="6" spans="1:6" ht="22.5" customHeight="1">
      <c r="A6" s="188"/>
      <c r="B6" s="188"/>
      <c r="C6" s="189" t="s">
        <v>205</v>
      </c>
      <c r="D6" s="191"/>
      <c r="E6" s="188"/>
      <c r="F6" s="89" t="s">
        <v>206</v>
      </c>
    </row>
    <row r="7" spans="1:6" ht="15" customHeight="1">
      <c r="A7" s="188"/>
      <c r="B7" s="188"/>
      <c r="C7" s="189" t="s">
        <v>207</v>
      </c>
      <c r="D7" s="191"/>
      <c r="E7" s="188"/>
      <c r="F7" s="90" t="s">
        <v>208</v>
      </c>
    </row>
    <row r="8" spans="1:6" ht="14.4">
      <c r="A8" s="124"/>
      <c r="B8" s="124"/>
      <c r="C8" s="91" t="s">
        <v>115</v>
      </c>
      <c r="D8" s="91" t="s">
        <v>210</v>
      </c>
      <c r="E8" s="124"/>
      <c r="F8" s="92"/>
    </row>
    <row r="9" spans="1:6" ht="14.4">
      <c r="A9" s="93" t="s">
        <v>225</v>
      </c>
      <c r="B9" s="94">
        <v>264</v>
      </c>
      <c r="C9" s="94">
        <v>80</v>
      </c>
      <c r="D9" s="94" t="s">
        <v>12</v>
      </c>
      <c r="E9" s="95">
        <f t="shared" ref="E9:E28" si="0">SUM(C9)</f>
        <v>80</v>
      </c>
      <c r="F9" s="96" t="s">
        <v>67</v>
      </c>
    </row>
    <row r="10" spans="1:6" ht="14.4">
      <c r="A10" s="93" t="s">
        <v>67</v>
      </c>
      <c r="B10" s="94" t="s">
        <v>67</v>
      </c>
      <c r="C10" s="94" t="s">
        <v>67</v>
      </c>
      <c r="D10" s="94"/>
      <c r="E10" s="95">
        <f t="shared" si="0"/>
        <v>0</v>
      </c>
      <c r="F10" s="96" t="s">
        <v>67</v>
      </c>
    </row>
    <row r="11" spans="1:6" ht="14.4">
      <c r="A11" s="93" t="s">
        <v>67</v>
      </c>
      <c r="B11" s="94" t="s">
        <v>67</v>
      </c>
      <c r="C11" s="94" t="s">
        <v>67</v>
      </c>
      <c r="D11" s="94"/>
      <c r="E11" s="95">
        <f t="shared" si="0"/>
        <v>0</v>
      </c>
      <c r="F11" s="96" t="s">
        <v>67</v>
      </c>
    </row>
    <row r="12" spans="1:6" ht="14.4">
      <c r="A12" s="93" t="s">
        <v>67</v>
      </c>
      <c r="B12" s="94" t="s">
        <v>67</v>
      </c>
      <c r="C12" s="94" t="s">
        <v>67</v>
      </c>
      <c r="D12" s="94"/>
      <c r="E12" s="95">
        <f t="shared" si="0"/>
        <v>0</v>
      </c>
      <c r="F12" s="96" t="s">
        <v>67</v>
      </c>
    </row>
    <row r="13" spans="1:6" ht="14.4">
      <c r="A13" s="93" t="s">
        <v>67</v>
      </c>
      <c r="B13" s="94" t="s">
        <v>67</v>
      </c>
      <c r="C13" s="94" t="s">
        <v>67</v>
      </c>
      <c r="D13" s="94"/>
      <c r="E13" s="95">
        <f t="shared" si="0"/>
        <v>0</v>
      </c>
      <c r="F13" s="96" t="s">
        <v>67</v>
      </c>
    </row>
    <row r="14" spans="1:6" ht="14.4">
      <c r="A14" s="93" t="s">
        <v>67</v>
      </c>
      <c r="B14" s="94" t="s">
        <v>67</v>
      </c>
      <c r="C14" s="94" t="s">
        <v>67</v>
      </c>
      <c r="D14" s="94"/>
      <c r="E14" s="95">
        <f t="shared" si="0"/>
        <v>0</v>
      </c>
      <c r="F14" s="96" t="s">
        <v>67</v>
      </c>
    </row>
    <row r="15" spans="1:6" ht="14.4">
      <c r="A15" s="93" t="s">
        <v>67</v>
      </c>
      <c r="B15" s="94" t="s">
        <v>67</v>
      </c>
      <c r="C15" s="94" t="s">
        <v>67</v>
      </c>
      <c r="D15" s="94"/>
      <c r="E15" s="95">
        <f t="shared" si="0"/>
        <v>0</v>
      </c>
      <c r="F15" s="96" t="s">
        <v>67</v>
      </c>
    </row>
    <row r="16" spans="1:6" ht="14.4">
      <c r="A16" s="93" t="s">
        <v>67</v>
      </c>
      <c r="B16" s="94" t="s">
        <v>67</v>
      </c>
      <c r="C16" s="94" t="s">
        <v>67</v>
      </c>
      <c r="D16" s="94"/>
      <c r="E16" s="95">
        <f t="shared" si="0"/>
        <v>0</v>
      </c>
      <c r="F16" s="96" t="s">
        <v>67</v>
      </c>
    </row>
    <row r="17" spans="1:6" ht="14.4">
      <c r="A17" s="93" t="s">
        <v>67</v>
      </c>
      <c r="B17" s="94" t="s">
        <v>67</v>
      </c>
      <c r="C17" s="94" t="s">
        <v>67</v>
      </c>
      <c r="D17" s="94"/>
      <c r="E17" s="95">
        <f t="shared" si="0"/>
        <v>0</v>
      </c>
      <c r="F17" s="96" t="s">
        <v>67</v>
      </c>
    </row>
    <row r="18" spans="1:6" ht="14.4">
      <c r="A18" s="93" t="s">
        <v>67</v>
      </c>
      <c r="B18" s="94" t="s">
        <v>67</v>
      </c>
      <c r="C18" s="94" t="s">
        <v>67</v>
      </c>
      <c r="D18" s="94"/>
      <c r="E18" s="95">
        <f t="shared" si="0"/>
        <v>0</v>
      </c>
      <c r="F18" s="96" t="s">
        <v>67</v>
      </c>
    </row>
    <row r="19" spans="1:6" ht="14.4">
      <c r="A19" s="93" t="s">
        <v>67</v>
      </c>
      <c r="B19" s="94" t="s">
        <v>67</v>
      </c>
      <c r="C19" s="94" t="s">
        <v>67</v>
      </c>
      <c r="D19" s="94"/>
      <c r="E19" s="95">
        <f t="shared" si="0"/>
        <v>0</v>
      </c>
      <c r="F19" s="96" t="s">
        <v>67</v>
      </c>
    </row>
    <row r="20" spans="1:6" ht="14.4">
      <c r="A20" s="93" t="s">
        <v>67</v>
      </c>
      <c r="B20" s="94" t="s">
        <v>67</v>
      </c>
      <c r="C20" s="94" t="s">
        <v>67</v>
      </c>
      <c r="D20" s="94"/>
      <c r="E20" s="95">
        <f t="shared" si="0"/>
        <v>0</v>
      </c>
      <c r="F20" s="96" t="s">
        <v>67</v>
      </c>
    </row>
    <row r="21" spans="1:6" ht="15.75" customHeight="1">
      <c r="A21" s="93" t="s">
        <v>67</v>
      </c>
      <c r="B21" s="94" t="s">
        <v>67</v>
      </c>
      <c r="C21" s="94" t="s">
        <v>67</v>
      </c>
      <c r="D21" s="94"/>
      <c r="E21" s="95">
        <f t="shared" si="0"/>
        <v>0</v>
      </c>
      <c r="F21" s="96" t="s">
        <v>67</v>
      </c>
    </row>
    <row r="22" spans="1:6" ht="15.75" customHeight="1">
      <c r="A22" s="93" t="s">
        <v>67</v>
      </c>
      <c r="B22" s="94" t="s">
        <v>67</v>
      </c>
      <c r="C22" s="94" t="s">
        <v>67</v>
      </c>
      <c r="D22" s="94"/>
      <c r="E22" s="95">
        <f t="shared" si="0"/>
        <v>0</v>
      </c>
      <c r="F22" s="96" t="s">
        <v>67</v>
      </c>
    </row>
    <row r="23" spans="1:6" ht="15.75" customHeight="1">
      <c r="A23" s="93" t="s">
        <v>67</v>
      </c>
      <c r="B23" s="94" t="s">
        <v>67</v>
      </c>
      <c r="C23" s="94" t="s">
        <v>67</v>
      </c>
      <c r="D23" s="94"/>
      <c r="E23" s="95">
        <f t="shared" si="0"/>
        <v>0</v>
      </c>
      <c r="F23" s="96" t="s">
        <v>67</v>
      </c>
    </row>
    <row r="24" spans="1:6" ht="15.75" customHeight="1">
      <c r="A24" s="93" t="s">
        <v>67</v>
      </c>
      <c r="B24" s="94" t="s">
        <v>67</v>
      </c>
      <c r="C24" s="94" t="s">
        <v>67</v>
      </c>
      <c r="D24" s="94"/>
      <c r="E24" s="95">
        <f t="shared" si="0"/>
        <v>0</v>
      </c>
      <c r="F24" s="96" t="s">
        <v>67</v>
      </c>
    </row>
    <row r="25" spans="1:6" ht="15.75" customHeight="1">
      <c r="A25" s="93" t="s">
        <v>67</v>
      </c>
      <c r="B25" s="94" t="s">
        <v>67</v>
      </c>
      <c r="C25" s="94" t="s">
        <v>67</v>
      </c>
      <c r="D25" s="94"/>
      <c r="E25" s="95">
        <f t="shared" si="0"/>
        <v>0</v>
      </c>
      <c r="F25" s="96" t="s">
        <v>67</v>
      </c>
    </row>
    <row r="26" spans="1:6" ht="15.75" customHeight="1">
      <c r="A26" s="93" t="s">
        <v>67</v>
      </c>
      <c r="B26" s="94" t="s">
        <v>67</v>
      </c>
      <c r="C26" s="94" t="s">
        <v>67</v>
      </c>
      <c r="D26" s="94"/>
      <c r="E26" s="95">
        <f t="shared" si="0"/>
        <v>0</v>
      </c>
      <c r="F26" s="96" t="s">
        <v>67</v>
      </c>
    </row>
    <row r="27" spans="1:6" ht="15.75" customHeight="1">
      <c r="A27" s="93" t="s">
        <v>67</v>
      </c>
      <c r="B27" s="94" t="s">
        <v>67</v>
      </c>
      <c r="C27" s="94" t="s">
        <v>67</v>
      </c>
      <c r="D27" s="94"/>
      <c r="E27" s="95">
        <f t="shared" si="0"/>
        <v>0</v>
      </c>
      <c r="F27" s="96" t="s">
        <v>67</v>
      </c>
    </row>
    <row r="28" spans="1:6" ht="15.75" customHeight="1">
      <c r="A28" s="97" t="s">
        <v>85</v>
      </c>
      <c r="B28" s="95">
        <f t="shared" ref="B28:D28" si="1">SUM(B9:B27)</f>
        <v>264</v>
      </c>
      <c r="C28" s="95">
        <f t="shared" si="1"/>
        <v>80</v>
      </c>
      <c r="D28" s="95">
        <f t="shared" si="1"/>
        <v>0</v>
      </c>
      <c r="E28" s="95">
        <f t="shared" si="0"/>
        <v>80</v>
      </c>
      <c r="F28" s="95">
        <f>SUM(F9:F27)</f>
        <v>0</v>
      </c>
    </row>
    <row r="29" spans="1:6" ht="15.75" customHeight="1">
      <c r="A29" s="98" t="s">
        <v>215</v>
      </c>
    </row>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C5:D5"/>
    <mergeCell ref="C6:D6"/>
    <mergeCell ref="A1:F1"/>
    <mergeCell ref="A2:F2"/>
    <mergeCell ref="A3:F3"/>
    <mergeCell ref="A4:F4"/>
    <mergeCell ref="A5:A8"/>
    <mergeCell ref="B5:B8"/>
    <mergeCell ref="E5:E8"/>
    <mergeCell ref="C7:D7"/>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000"/>
  <sheetViews>
    <sheetView workbookViewId="0"/>
  </sheetViews>
  <sheetFormatPr defaultColWidth="14.44140625" defaultRowHeight="15" customHeight="1"/>
  <cols>
    <col min="1" max="1" width="34" customWidth="1"/>
    <col min="2" max="2" width="14.5546875" customWidth="1"/>
    <col min="3" max="3" width="31.6640625" customWidth="1"/>
    <col min="4" max="5" width="14.5546875" customWidth="1"/>
    <col min="6" max="26" width="8.6640625" customWidth="1"/>
  </cols>
  <sheetData>
    <row r="1" spans="1:5" ht="21">
      <c r="A1" s="138" t="s">
        <v>226</v>
      </c>
      <c r="B1" s="129"/>
      <c r="C1" s="129"/>
      <c r="D1" s="129"/>
      <c r="E1" s="129"/>
    </row>
    <row r="2" spans="1:5" ht="21">
      <c r="A2" s="138" t="s">
        <v>227</v>
      </c>
      <c r="B2" s="129"/>
      <c r="C2" s="129"/>
      <c r="D2" s="129"/>
      <c r="E2" s="129"/>
    </row>
    <row r="3" spans="1:5" ht="14.4">
      <c r="A3" s="140" t="s">
        <v>228</v>
      </c>
      <c r="B3" s="129"/>
      <c r="C3" s="129"/>
      <c r="D3" s="129"/>
      <c r="E3" s="129"/>
    </row>
    <row r="4" spans="1:5" ht="14.4">
      <c r="A4" s="152" t="s">
        <v>200</v>
      </c>
      <c r="B4" s="142"/>
      <c r="C4" s="142"/>
      <c r="D4" s="142"/>
      <c r="E4" s="142"/>
    </row>
    <row r="5" spans="1:5" ht="15" customHeight="1">
      <c r="A5" s="187" t="s">
        <v>15</v>
      </c>
      <c r="B5" s="187" t="s">
        <v>201</v>
      </c>
      <c r="C5" s="99" t="s">
        <v>203</v>
      </c>
      <c r="D5" s="187" t="s">
        <v>204</v>
      </c>
      <c r="E5" s="88" t="s">
        <v>110</v>
      </c>
    </row>
    <row r="6" spans="1:5" ht="22.5" customHeight="1">
      <c r="A6" s="188"/>
      <c r="B6" s="188"/>
      <c r="C6" s="100" t="s">
        <v>205</v>
      </c>
      <c r="D6" s="188"/>
      <c r="E6" s="89" t="s">
        <v>206</v>
      </c>
    </row>
    <row r="7" spans="1:5" ht="15" customHeight="1">
      <c r="A7" s="188"/>
      <c r="B7" s="188"/>
      <c r="C7" s="100" t="s">
        <v>207</v>
      </c>
      <c r="D7" s="188"/>
      <c r="E7" s="90" t="s">
        <v>208</v>
      </c>
    </row>
    <row r="8" spans="1:5" ht="14.4">
      <c r="A8" s="124"/>
      <c r="B8" s="124"/>
      <c r="C8" s="91" t="s">
        <v>115</v>
      </c>
      <c r="D8" s="124"/>
      <c r="E8" s="92"/>
    </row>
    <row r="9" spans="1:5" ht="14.4">
      <c r="A9" s="93"/>
      <c r="B9" s="94" t="s">
        <v>67</v>
      </c>
      <c r="C9" s="94" t="s">
        <v>67</v>
      </c>
      <c r="D9" s="95">
        <f t="shared" ref="D9:D28" si="0">SUM(C9)</f>
        <v>0</v>
      </c>
      <c r="E9" s="96" t="s">
        <v>67</v>
      </c>
    </row>
    <row r="10" spans="1:5" ht="14.4">
      <c r="A10" s="93" t="s">
        <v>67</v>
      </c>
      <c r="B10" s="94" t="s">
        <v>67</v>
      </c>
      <c r="C10" s="94" t="s">
        <v>67</v>
      </c>
      <c r="D10" s="95">
        <f t="shared" si="0"/>
        <v>0</v>
      </c>
      <c r="E10" s="96" t="s">
        <v>67</v>
      </c>
    </row>
    <row r="11" spans="1:5" ht="14.4">
      <c r="A11" s="93" t="s">
        <v>67</v>
      </c>
      <c r="B11" s="94" t="s">
        <v>67</v>
      </c>
      <c r="C11" s="94" t="s">
        <v>67</v>
      </c>
      <c r="D11" s="95">
        <f t="shared" si="0"/>
        <v>0</v>
      </c>
      <c r="E11" s="96" t="s">
        <v>67</v>
      </c>
    </row>
    <row r="12" spans="1:5" ht="14.4">
      <c r="A12" s="93" t="s">
        <v>67</v>
      </c>
      <c r="B12" s="94" t="s">
        <v>67</v>
      </c>
      <c r="C12" s="94" t="s">
        <v>67</v>
      </c>
      <c r="D12" s="95">
        <f t="shared" si="0"/>
        <v>0</v>
      </c>
      <c r="E12" s="96" t="s">
        <v>67</v>
      </c>
    </row>
    <row r="13" spans="1:5" ht="14.4">
      <c r="A13" s="93" t="s">
        <v>67</v>
      </c>
      <c r="B13" s="94" t="s">
        <v>67</v>
      </c>
      <c r="C13" s="94" t="s">
        <v>67</v>
      </c>
      <c r="D13" s="95">
        <f t="shared" si="0"/>
        <v>0</v>
      </c>
      <c r="E13" s="96" t="s">
        <v>67</v>
      </c>
    </row>
    <row r="14" spans="1:5" ht="14.4">
      <c r="A14" s="93" t="s">
        <v>67</v>
      </c>
      <c r="B14" s="94" t="s">
        <v>67</v>
      </c>
      <c r="C14" s="94" t="s">
        <v>67</v>
      </c>
      <c r="D14" s="95">
        <f t="shared" si="0"/>
        <v>0</v>
      </c>
      <c r="E14" s="96" t="s">
        <v>67</v>
      </c>
    </row>
    <row r="15" spans="1:5" ht="14.4">
      <c r="A15" s="93" t="s">
        <v>67</v>
      </c>
      <c r="B15" s="94" t="s">
        <v>67</v>
      </c>
      <c r="C15" s="94" t="s">
        <v>67</v>
      </c>
      <c r="D15" s="95">
        <f t="shared" si="0"/>
        <v>0</v>
      </c>
      <c r="E15" s="96" t="s">
        <v>67</v>
      </c>
    </row>
    <row r="16" spans="1:5" ht="14.4">
      <c r="A16" s="93" t="s">
        <v>67</v>
      </c>
      <c r="B16" s="94" t="s">
        <v>67</v>
      </c>
      <c r="C16" s="94" t="s">
        <v>67</v>
      </c>
      <c r="D16" s="95">
        <f t="shared" si="0"/>
        <v>0</v>
      </c>
      <c r="E16" s="96" t="s">
        <v>67</v>
      </c>
    </row>
    <row r="17" spans="1:5" ht="14.4">
      <c r="A17" s="93" t="s">
        <v>67</v>
      </c>
      <c r="B17" s="94" t="s">
        <v>67</v>
      </c>
      <c r="C17" s="94" t="s">
        <v>67</v>
      </c>
      <c r="D17" s="95">
        <f t="shared" si="0"/>
        <v>0</v>
      </c>
      <c r="E17" s="96" t="s">
        <v>67</v>
      </c>
    </row>
    <row r="18" spans="1:5" ht="14.4">
      <c r="A18" s="93" t="s">
        <v>67</v>
      </c>
      <c r="B18" s="94" t="s">
        <v>67</v>
      </c>
      <c r="C18" s="94" t="s">
        <v>67</v>
      </c>
      <c r="D18" s="95">
        <f t="shared" si="0"/>
        <v>0</v>
      </c>
      <c r="E18" s="96" t="s">
        <v>67</v>
      </c>
    </row>
    <row r="19" spans="1:5" ht="14.4">
      <c r="A19" s="93" t="s">
        <v>67</v>
      </c>
      <c r="B19" s="94" t="s">
        <v>67</v>
      </c>
      <c r="C19" s="94" t="s">
        <v>67</v>
      </c>
      <c r="D19" s="95">
        <f t="shared" si="0"/>
        <v>0</v>
      </c>
      <c r="E19" s="96" t="s">
        <v>67</v>
      </c>
    </row>
    <row r="20" spans="1:5" ht="14.4">
      <c r="A20" s="93" t="s">
        <v>67</v>
      </c>
      <c r="B20" s="94" t="s">
        <v>67</v>
      </c>
      <c r="C20" s="94" t="s">
        <v>67</v>
      </c>
      <c r="D20" s="95">
        <f t="shared" si="0"/>
        <v>0</v>
      </c>
      <c r="E20" s="96" t="s">
        <v>67</v>
      </c>
    </row>
    <row r="21" spans="1:5" ht="15.75" customHeight="1">
      <c r="A21" s="93" t="s">
        <v>67</v>
      </c>
      <c r="B21" s="94" t="s">
        <v>67</v>
      </c>
      <c r="C21" s="94" t="s">
        <v>67</v>
      </c>
      <c r="D21" s="95">
        <f t="shared" si="0"/>
        <v>0</v>
      </c>
      <c r="E21" s="96" t="s">
        <v>67</v>
      </c>
    </row>
    <row r="22" spans="1:5" ht="15.75" customHeight="1">
      <c r="A22" s="93" t="s">
        <v>67</v>
      </c>
      <c r="B22" s="94" t="s">
        <v>67</v>
      </c>
      <c r="C22" s="94" t="s">
        <v>67</v>
      </c>
      <c r="D22" s="95">
        <f t="shared" si="0"/>
        <v>0</v>
      </c>
      <c r="E22" s="96" t="s">
        <v>67</v>
      </c>
    </row>
    <row r="23" spans="1:5" ht="15.75" customHeight="1">
      <c r="A23" s="93" t="s">
        <v>67</v>
      </c>
      <c r="B23" s="94" t="s">
        <v>67</v>
      </c>
      <c r="C23" s="94" t="s">
        <v>67</v>
      </c>
      <c r="D23" s="95">
        <f t="shared" si="0"/>
        <v>0</v>
      </c>
      <c r="E23" s="96" t="s">
        <v>67</v>
      </c>
    </row>
    <row r="24" spans="1:5" ht="15.75" customHeight="1">
      <c r="A24" s="93" t="s">
        <v>67</v>
      </c>
      <c r="B24" s="94" t="s">
        <v>67</v>
      </c>
      <c r="C24" s="94" t="s">
        <v>67</v>
      </c>
      <c r="D24" s="95">
        <f t="shared" si="0"/>
        <v>0</v>
      </c>
      <c r="E24" s="96" t="s">
        <v>67</v>
      </c>
    </row>
    <row r="25" spans="1:5" ht="15.75" customHeight="1">
      <c r="A25" s="93" t="s">
        <v>67</v>
      </c>
      <c r="B25" s="94" t="s">
        <v>67</v>
      </c>
      <c r="C25" s="94" t="s">
        <v>67</v>
      </c>
      <c r="D25" s="95">
        <f t="shared" si="0"/>
        <v>0</v>
      </c>
      <c r="E25" s="96" t="s">
        <v>67</v>
      </c>
    </row>
    <row r="26" spans="1:5" ht="15.75" customHeight="1">
      <c r="A26" s="93" t="s">
        <v>67</v>
      </c>
      <c r="B26" s="94" t="s">
        <v>67</v>
      </c>
      <c r="C26" s="94" t="s">
        <v>67</v>
      </c>
      <c r="D26" s="95">
        <f t="shared" si="0"/>
        <v>0</v>
      </c>
      <c r="E26" s="96" t="s">
        <v>67</v>
      </c>
    </row>
    <row r="27" spans="1:5" ht="15.75" customHeight="1">
      <c r="A27" s="93" t="s">
        <v>67</v>
      </c>
      <c r="B27" s="94" t="s">
        <v>67</v>
      </c>
      <c r="C27" s="94" t="s">
        <v>67</v>
      </c>
      <c r="D27" s="95">
        <f t="shared" si="0"/>
        <v>0</v>
      </c>
      <c r="E27" s="96" t="s">
        <v>67</v>
      </c>
    </row>
    <row r="28" spans="1:5" ht="15.75" customHeight="1">
      <c r="A28" s="97" t="s">
        <v>85</v>
      </c>
      <c r="B28" s="95">
        <f t="shared" ref="B28:C28" si="1">SUM(B9:B27)</f>
        <v>0</v>
      </c>
      <c r="C28" s="95">
        <f t="shared" si="1"/>
        <v>0</v>
      </c>
      <c r="D28" s="95">
        <f t="shared" si="0"/>
        <v>0</v>
      </c>
      <c r="E28" s="95">
        <f>SUM(E9:E27)</f>
        <v>0</v>
      </c>
    </row>
    <row r="29" spans="1:5" ht="15.75" customHeight="1">
      <c r="A29" s="98" t="s">
        <v>215</v>
      </c>
    </row>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E1"/>
    <mergeCell ref="A2:E2"/>
    <mergeCell ref="A3:E3"/>
    <mergeCell ref="A4:E4"/>
    <mergeCell ref="A5:A8"/>
    <mergeCell ref="B5:B8"/>
    <mergeCell ref="D5:D8"/>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000"/>
  <sheetViews>
    <sheetView workbookViewId="0"/>
  </sheetViews>
  <sheetFormatPr defaultColWidth="14.44140625" defaultRowHeight="15" customHeight="1"/>
  <cols>
    <col min="1" max="1" width="30.109375" customWidth="1"/>
    <col min="2" max="2" width="34" customWidth="1"/>
    <col min="3" max="9" width="15.44140625" customWidth="1"/>
    <col min="10" max="26" width="8.6640625" customWidth="1"/>
  </cols>
  <sheetData>
    <row r="1" spans="1:9" ht="21">
      <c r="A1" s="138" t="s">
        <v>229</v>
      </c>
      <c r="B1" s="129"/>
      <c r="C1" s="129"/>
      <c r="D1" s="129"/>
      <c r="E1" s="129"/>
      <c r="F1" s="129"/>
      <c r="G1" s="129"/>
      <c r="H1" s="129"/>
      <c r="I1" s="129"/>
    </row>
    <row r="2" spans="1:9" ht="14.4">
      <c r="A2" s="152" t="s">
        <v>230</v>
      </c>
      <c r="B2" s="142"/>
      <c r="C2" s="142"/>
      <c r="D2" s="142"/>
      <c r="E2" s="142"/>
      <c r="F2" s="142"/>
      <c r="G2" s="142"/>
      <c r="H2" s="142"/>
      <c r="I2" s="142"/>
    </row>
    <row r="3" spans="1:9" ht="16.5" customHeight="1">
      <c r="A3" s="196" t="s">
        <v>15</v>
      </c>
      <c r="B3" s="193" t="s">
        <v>231</v>
      </c>
      <c r="C3" s="193" t="s">
        <v>232</v>
      </c>
      <c r="D3" s="193" t="s">
        <v>233</v>
      </c>
      <c r="E3" s="193" t="s">
        <v>234</v>
      </c>
      <c r="F3" s="192" t="s">
        <v>235</v>
      </c>
      <c r="G3" s="185"/>
      <c r="H3" s="186"/>
      <c r="I3" s="193" t="s">
        <v>236</v>
      </c>
    </row>
    <row r="4" spans="1:9" ht="14.4">
      <c r="A4" s="154"/>
      <c r="B4" s="188"/>
      <c r="C4" s="188"/>
      <c r="D4" s="188"/>
      <c r="E4" s="188"/>
      <c r="F4" s="194" t="s">
        <v>237</v>
      </c>
      <c r="G4" s="190"/>
      <c r="H4" s="191"/>
      <c r="I4" s="188"/>
    </row>
    <row r="5" spans="1:9" ht="14.4">
      <c r="A5" s="135"/>
      <c r="B5" s="124"/>
      <c r="C5" s="124"/>
      <c r="D5" s="124"/>
      <c r="E5" s="124"/>
      <c r="F5" s="101" t="s">
        <v>126</v>
      </c>
      <c r="G5" s="101" t="s">
        <v>238</v>
      </c>
      <c r="H5" s="101" t="s">
        <v>239</v>
      </c>
      <c r="I5" s="124"/>
    </row>
    <row r="6" spans="1:9" ht="14.4">
      <c r="A6" s="102" t="s">
        <v>240</v>
      </c>
      <c r="B6" s="102" t="s">
        <v>241</v>
      </c>
      <c r="C6" s="102" t="s">
        <v>67</v>
      </c>
      <c r="D6" s="102" t="s">
        <v>242</v>
      </c>
      <c r="E6" s="103" t="s">
        <v>243</v>
      </c>
      <c r="F6" s="103" t="s">
        <v>244</v>
      </c>
      <c r="G6" s="103" t="s">
        <v>244</v>
      </c>
      <c r="H6" s="103" t="s">
        <v>244</v>
      </c>
      <c r="I6" s="104" t="s">
        <v>243</v>
      </c>
    </row>
    <row r="7" spans="1:9" ht="14.4">
      <c r="A7" s="102" t="s">
        <v>211</v>
      </c>
      <c r="B7" s="102" t="s">
        <v>245</v>
      </c>
      <c r="C7" s="102" t="s">
        <v>246</v>
      </c>
      <c r="D7" s="102" t="s">
        <v>247</v>
      </c>
      <c r="E7" s="103">
        <v>2</v>
      </c>
      <c r="F7" s="103" t="s">
        <v>248</v>
      </c>
      <c r="G7" s="103" t="s">
        <v>249</v>
      </c>
      <c r="H7" s="103" t="s">
        <v>244</v>
      </c>
      <c r="I7" s="105">
        <v>173</v>
      </c>
    </row>
    <row r="8" spans="1:9" ht="14.4">
      <c r="A8" s="102" t="s">
        <v>212</v>
      </c>
      <c r="B8" s="102" t="s">
        <v>250</v>
      </c>
      <c r="C8" s="102" t="s">
        <v>246</v>
      </c>
      <c r="D8" s="102" t="s">
        <v>247</v>
      </c>
      <c r="E8" s="103">
        <v>2</v>
      </c>
      <c r="F8" s="103" t="s">
        <v>251</v>
      </c>
      <c r="G8" s="103" t="s">
        <v>252</v>
      </c>
      <c r="H8" s="103" t="s">
        <v>244</v>
      </c>
      <c r="I8" s="105">
        <v>173</v>
      </c>
    </row>
    <row r="9" spans="1:9" ht="14.4">
      <c r="A9" s="102" t="s">
        <v>60</v>
      </c>
      <c r="B9" s="102" t="s">
        <v>253</v>
      </c>
      <c r="C9" s="102" t="s">
        <v>246</v>
      </c>
      <c r="D9" s="102" t="s">
        <v>247</v>
      </c>
      <c r="E9" s="103">
        <v>3</v>
      </c>
      <c r="F9" s="103" t="s">
        <v>254</v>
      </c>
      <c r="G9" s="103" t="s">
        <v>255</v>
      </c>
      <c r="H9" s="103" t="s">
        <v>244</v>
      </c>
      <c r="I9" s="105">
        <v>173</v>
      </c>
    </row>
    <row r="10" spans="1:9" ht="24">
      <c r="A10" s="102" t="s">
        <v>46</v>
      </c>
      <c r="B10" s="102" t="s">
        <v>256</v>
      </c>
      <c r="C10" s="102" t="s">
        <v>257</v>
      </c>
      <c r="D10" s="102" t="s">
        <v>258</v>
      </c>
      <c r="E10" s="103">
        <v>3</v>
      </c>
      <c r="F10" s="103" t="s">
        <v>259</v>
      </c>
      <c r="G10" s="103" t="s">
        <v>260</v>
      </c>
      <c r="H10" s="103" t="s">
        <v>244</v>
      </c>
      <c r="I10" s="105">
        <v>175</v>
      </c>
    </row>
    <row r="11" spans="1:9" ht="14.4">
      <c r="A11" s="102" t="s">
        <v>61</v>
      </c>
      <c r="B11" s="102" t="s">
        <v>261</v>
      </c>
      <c r="C11" s="102" t="s">
        <v>246</v>
      </c>
      <c r="D11" s="102" t="s">
        <v>247</v>
      </c>
      <c r="E11" s="103">
        <v>2</v>
      </c>
      <c r="F11" s="103" t="s">
        <v>254</v>
      </c>
      <c r="G11" s="103" t="s">
        <v>262</v>
      </c>
      <c r="H11" s="103" t="s">
        <v>244</v>
      </c>
      <c r="I11" s="105">
        <v>173</v>
      </c>
    </row>
    <row r="12" spans="1:9" ht="14.4">
      <c r="A12" s="102" t="s">
        <v>62</v>
      </c>
      <c r="B12" s="102" t="s">
        <v>263</v>
      </c>
      <c r="C12" s="102" t="s">
        <v>246</v>
      </c>
      <c r="D12" s="102" t="s">
        <v>247</v>
      </c>
      <c r="E12" s="103">
        <v>2</v>
      </c>
      <c r="F12" s="103" t="s">
        <v>264</v>
      </c>
      <c r="G12" s="103" t="s">
        <v>265</v>
      </c>
      <c r="H12" s="103" t="s">
        <v>244</v>
      </c>
      <c r="I12" s="105">
        <v>173</v>
      </c>
    </row>
    <row r="13" spans="1:9" ht="14.4">
      <c r="A13" s="102" t="s">
        <v>213</v>
      </c>
      <c r="B13" s="102" t="s">
        <v>266</v>
      </c>
      <c r="C13" s="102" t="s">
        <v>246</v>
      </c>
      <c r="D13" s="102" t="s">
        <v>247</v>
      </c>
      <c r="E13" s="103">
        <v>1</v>
      </c>
      <c r="F13" s="103" t="s">
        <v>267</v>
      </c>
      <c r="G13" s="103" t="s">
        <v>268</v>
      </c>
      <c r="H13" s="103" t="s">
        <v>244</v>
      </c>
      <c r="I13" s="105">
        <v>173</v>
      </c>
    </row>
    <row r="14" spans="1:9" ht="14.4">
      <c r="A14" s="102" t="s">
        <v>63</v>
      </c>
      <c r="B14" s="102" t="s">
        <v>266</v>
      </c>
      <c r="C14" s="102" t="s">
        <v>269</v>
      </c>
      <c r="D14" s="102" t="s">
        <v>247</v>
      </c>
      <c r="E14" s="103">
        <v>4</v>
      </c>
      <c r="F14" s="103" t="s">
        <v>270</v>
      </c>
      <c r="G14" s="103" t="s">
        <v>271</v>
      </c>
      <c r="H14" s="103" t="s">
        <v>244</v>
      </c>
      <c r="I14" s="105">
        <v>173</v>
      </c>
    </row>
    <row r="15" spans="1:9" ht="14.4">
      <c r="A15" s="102" t="s">
        <v>51</v>
      </c>
      <c r="B15" s="102" t="s">
        <v>272</v>
      </c>
      <c r="C15" s="102" t="s">
        <v>273</v>
      </c>
      <c r="D15" s="102" t="s">
        <v>274</v>
      </c>
      <c r="E15" s="103">
        <v>3</v>
      </c>
      <c r="F15" s="103" t="s">
        <v>275</v>
      </c>
      <c r="G15" s="103" t="s">
        <v>276</v>
      </c>
      <c r="H15" s="103" t="s">
        <v>244</v>
      </c>
      <c r="I15" s="105">
        <v>175</v>
      </c>
    </row>
    <row r="16" spans="1:9" ht="14.4">
      <c r="A16" s="102" t="s">
        <v>54</v>
      </c>
      <c r="B16" s="102" t="s">
        <v>277</v>
      </c>
      <c r="C16" s="106" t="s">
        <v>273</v>
      </c>
      <c r="D16" s="102" t="s">
        <v>274</v>
      </c>
      <c r="E16" s="103">
        <v>3</v>
      </c>
      <c r="F16" s="103" t="s">
        <v>275</v>
      </c>
      <c r="G16" s="103" t="s">
        <v>276</v>
      </c>
      <c r="H16" s="103" t="s">
        <v>244</v>
      </c>
      <c r="I16" s="105">
        <v>175</v>
      </c>
    </row>
    <row r="17" spans="1:9" ht="14.4">
      <c r="A17" s="102" t="s">
        <v>214</v>
      </c>
      <c r="B17" s="102" t="s">
        <v>278</v>
      </c>
      <c r="C17" s="102" t="s">
        <v>279</v>
      </c>
      <c r="D17" s="102" t="s">
        <v>247</v>
      </c>
      <c r="E17" s="103">
        <v>2</v>
      </c>
      <c r="F17" s="103" t="s">
        <v>280</v>
      </c>
      <c r="G17" s="103" t="s">
        <v>281</v>
      </c>
      <c r="H17" s="103" t="s">
        <v>244</v>
      </c>
      <c r="I17" s="105">
        <v>175</v>
      </c>
    </row>
    <row r="18" spans="1:9" ht="14.4">
      <c r="A18" s="102" t="s">
        <v>67</v>
      </c>
      <c r="B18" s="102" t="s">
        <v>67</v>
      </c>
      <c r="C18" s="102" t="s">
        <v>67</v>
      </c>
      <c r="D18" s="102"/>
      <c r="E18" s="103" t="s">
        <v>243</v>
      </c>
      <c r="F18" s="103" t="s">
        <v>244</v>
      </c>
      <c r="G18" s="103" t="s">
        <v>244</v>
      </c>
      <c r="H18" s="103" t="s">
        <v>244</v>
      </c>
      <c r="I18" s="105" t="s">
        <v>243</v>
      </c>
    </row>
    <row r="19" spans="1:9" ht="14.4">
      <c r="A19" s="102" t="s">
        <v>67</v>
      </c>
      <c r="B19" s="102" t="s">
        <v>67</v>
      </c>
      <c r="C19" s="102" t="s">
        <v>67</v>
      </c>
      <c r="D19" s="102"/>
      <c r="E19" s="103" t="s">
        <v>243</v>
      </c>
      <c r="F19" s="103" t="s">
        <v>244</v>
      </c>
      <c r="G19" s="103" t="s">
        <v>244</v>
      </c>
      <c r="H19" s="103" t="s">
        <v>244</v>
      </c>
      <c r="I19" s="105" t="s">
        <v>243</v>
      </c>
    </row>
    <row r="20" spans="1:9" ht="14.4">
      <c r="A20" s="102" t="s">
        <v>67</v>
      </c>
      <c r="B20" s="102" t="s">
        <v>67</v>
      </c>
      <c r="C20" s="102" t="s">
        <v>67</v>
      </c>
      <c r="D20" s="102"/>
      <c r="E20" s="103" t="s">
        <v>243</v>
      </c>
      <c r="F20" s="103" t="s">
        <v>244</v>
      </c>
      <c r="G20" s="103" t="s">
        <v>244</v>
      </c>
      <c r="H20" s="103" t="s">
        <v>244</v>
      </c>
      <c r="I20" s="105" t="s">
        <v>243</v>
      </c>
    </row>
    <row r="21" spans="1:9" ht="15.75" customHeight="1">
      <c r="A21" s="102" t="s">
        <v>67</v>
      </c>
      <c r="B21" s="102" t="s">
        <v>67</v>
      </c>
      <c r="C21" s="102" t="s">
        <v>67</v>
      </c>
      <c r="D21" s="102"/>
      <c r="E21" s="103" t="s">
        <v>243</v>
      </c>
      <c r="F21" s="103" t="s">
        <v>244</v>
      </c>
      <c r="G21" s="103" t="s">
        <v>244</v>
      </c>
      <c r="H21" s="103" t="s">
        <v>244</v>
      </c>
      <c r="I21" s="105" t="s">
        <v>243</v>
      </c>
    </row>
    <row r="22" spans="1:9" ht="15.75" customHeight="1">
      <c r="A22" s="102" t="s">
        <v>67</v>
      </c>
      <c r="B22" s="102" t="s">
        <v>67</v>
      </c>
      <c r="C22" s="102" t="s">
        <v>67</v>
      </c>
      <c r="D22" s="102"/>
      <c r="E22" s="103" t="s">
        <v>243</v>
      </c>
      <c r="F22" s="103" t="s">
        <v>244</v>
      </c>
      <c r="G22" s="103" t="s">
        <v>244</v>
      </c>
      <c r="H22" s="103" t="s">
        <v>244</v>
      </c>
      <c r="I22" s="105" t="s">
        <v>243</v>
      </c>
    </row>
    <row r="23" spans="1:9" ht="15.75" customHeight="1"/>
    <row r="24" spans="1:9" ht="15.75" customHeight="1">
      <c r="A24" s="195" t="s">
        <v>282</v>
      </c>
      <c r="B24" s="129"/>
      <c r="C24" s="129"/>
      <c r="D24" s="129"/>
      <c r="E24" s="129"/>
      <c r="F24" s="129"/>
      <c r="G24" s="129"/>
      <c r="H24" s="129"/>
      <c r="I24" s="129"/>
    </row>
    <row r="25" spans="1:9" ht="15.75" customHeight="1">
      <c r="A25" s="195" t="s">
        <v>283</v>
      </c>
      <c r="B25" s="129"/>
      <c r="C25" s="129"/>
      <c r="D25" s="129"/>
      <c r="E25" s="129"/>
      <c r="F25" s="129"/>
      <c r="G25" s="129"/>
      <c r="H25" s="129"/>
      <c r="I25" s="129"/>
    </row>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A1:I1"/>
    <mergeCell ref="A2:I2"/>
    <mergeCell ref="A3:A5"/>
    <mergeCell ref="B3:B5"/>
    <mergeCell ref="C3:C5"/>
    <mergeCell ref="D3:D5"/>
    <mergeCell ref="E3:E5"/>
    <mergeCell ref="F3:H3"/>
    <mergeCell ref="I3:I5"/>
    <mergeCell ref="F4:H4"/>
    <mergeCell ref="A24:I24"/>
    <mergeCell ref="A25:I25"/>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1000"/>
  <sheetViews>
    <sheetView workbookViewId="0"/>
  </sheetViews>
  <sheetFormatPr defaultColWidth="14.44140625" defaultRowHeight="15" customHeight="1"/>
  <cols>
    <col min="1" max="1" width="38.109375" customWidth="1"/>
    <col min="2" max="14" width="10.109375" customWidth="1"/>
    <col min="15" max="17" width="9.109375" customWidth="1"/>
    <col min="18" max="26" width="8.6640625" customWidth="1"/>
  </cols>
  <sheetData>
    <row r="1" spans="1:17" ht="21">
      <c r="A1" s="138" t="s">
        <v>284</v>
      </c>
      <c r="B1" s="129"/>
      <c r="C1" s="129"/>
      <c r="D1" s="129"/>
      <c r="E1" s="129"/>
      <c r="F1" s="129"/>
      <c r="G1" s="129"/>
      <c r="H1" s="129"/>
      <c r="I1" s="129"/>
      <c r="J1" s="129"/>
      <c r="K1" s="129"/>
      <c r="L1" s="129"/>
      <c r="M1" s="129"/>
      <c r="N1" s="129"/>
      <c r="O1" s="129"/>
    </row>
    <row r="2" spans="1:17" ht="14.4">
      <c r="A2" s="152" t="s">
        <v>230</v>
      </c>
      <c r="B2" s="142"/>
      <c r="C2" s="142"/>
      <c r="D2" s="142"/>
      <c r="E2" s="142"/>
      <c r="F2" s="142"/>
      <c r="G2" s="142"/>
      <c r="H2" s="142"/>
      <c r="I2" s="142"/>
      <c r="J2" s="142"/>
      <c r="K2" s="142"/>
      <c r="L2" s="142"/>
      <c r="M2" s="142"/>
      <c r="N2" s="142"/>
      <c r="O2" s="142"/>
    </row>
    <row r="3" spans="1:17" ht="14.4">
      <c r="A3" s="198" t="s">
        <v>15</v>
      </c>
      <c r="B3" s="192" t="s">
        <v>126</v>
      </c>
      <c r="C3" s="185"/>
      <c r="D3" s="185"/>
      <c r="E3" s="185"/>
      <c r="F3" s="186"/>
      <c r="G3" s="192" t="s">
        <v>238</v>
      </c>
      <c r="H3" s="185"/>
      <c r="I3" s="185"/>
      <c r="J3" s="185"/>
      <c r="K3" s="186"/>
      <c r="L3" s="193" t="s">
        <v>239</v>
      </c>
      <c r="M3" s="193" t="s">
        <v>285</v>
      </c>
      <c r="N3" s="107" t="s">
        <v>286</v>
      </c>
      <c r="O3" s="197" t="s">
        <v>287</v>
      </c>
      <c r="P3" s="197" t="s">
        <v>288</v>
      </c>
      <c r="Q3" s="197" t="s">
        <v>289</v>
      </c>
    </row>
    <row r="4" spans="1:17" ht="28.8">
      <c r="A4" s="135"/>
      <c r="B4" s="108" t="s">
        <v>290</v>
      </c>
      <c r="C4" s="109" t="s">
        <v>291</v>
      </c>
      <c r="D4" s="109" t="s">
        <v>292</v>
      </c>
      <c r="E4" s="109" t="s">
        <v>110</v>
      </c>
      <c r="F4" s="101" t="s">
        <v>293</v>
      </c>
      <c r="G4" s="109" t="s">
        <v>294</v>
      </c>
      <c r="H4" s="109" t="s">
        <v>291</v>
      </c>
      <c r="I4" s="110" t="s">
        <v>295</v>
      </c>
      <c r="J4" s="110" t="s">
        <v>296</v>
      </c>
      <c r="K4" s="101" t="s">
        <v>293</v>
      </c>
      <c r="L4" s="124"/>
      <c r="M4" s="124"/>
      <c r="N4" s="111" t="s">
        <v>297</v>
      </c>
      <c r="O4" s="124"/>
      <c r="P4" s="124"/>
      <c r="Q4" s="124"/>
    </row>
    <row r="5" spans="1:17" ht="18" customHeight="1">
      <c r="A5" s="112" t="s">
        <v>211</v>
      </c>
      <c r="B5" s="113"/>
      <c r="C5" s="114"/>
      <c r="D5" s="114"/>
      <c r="E5" s="114"/>
      <c r="F5" s="115"/>
      <c r="G5" s="113"/>
      <c r="H5" s="116"/>
      <c r="I5" s="116"/>
      <c r="J5" s="116"/>
      <c r="K5" s="115"/>
      <c r="L5" s="117"/>
      <c r="M5" s="117"/>
      <c r="N5" s="117"/>
      <c r="O5" s="117"/>
      <c r="P5" s="117"/>
      <c r="Q5" s="117"/>
    </row>
    <row r="6" spans="1:17" ht="18" customHeight="1">
      <c r="A6" s="112" t="s">
        <v>212</v>
      </c>
      <c r="B6" s="113"/>
      <c r="C6" s="114"/>
      <c r="D6" s="114"/>
      <c r="E6" s="114"/>
      <c r="F6" s="115"/>
      <c r="G6" s="113"/>
      <c r="H6" s="116"/>
      <c r="I6" s="116"/>
      <c r="J6" s="116"/>
      <c r="K6" s="115"/>
      <c r="L6" s="117"/>
      <c r="M6" s="117"/>
      <c r="N6" s="117"/>
      <c r="O6" s="117"/>
      <c r="P6" s="117"/>
      <c r="Q6" s="117"/>
    </row>
    <row r="7" spans="1:17" ht="18" customHeight="1">
      <c r="A7" s="112" t="s">
        <v>60</v>
      </c>
      <c r="B7" s="113"/>
      <c r="C7" s="114"/>
      <c r="D7" s="114"/>
      <c r="E7" s="114"/>
      <c r="F7" s="115"/>
      <c r="G7" s="113"/>
      <c r="H7" s="116"/>
      <c r="I7" s="116"/>
      <c r="J7" s="116"/>
      <c r="K7" s="115"/>
      <c r="L7" s="117"/>
      <c r="M7" s="117"/>
      <c r="N7" s="117"/>
      <c r="O7" s="117"/>
      <c r="P7" s="117"/>
      <c r="Q7" s="117"/>
    </row>
    <row r="8" spans="1:17" ht="18" customHeight="1">
      <c r="A8" s="112" t="s">
        <v>46</v>
      </c>
      <c r="B8" s="118"/>
      <c r="C8" s="119"/>
      <c r="D8" s="119"/>
      <c r="E8" s="119"/>
      <c r="F8" s="120"/>
      <c r="G8" s="118"/>
      <c r="H8" s="121"/>
      <c r="I8" s="121"/>
      <c r="J8" s="121"/>
      <c r="K8" s="120"/>
      <c r="L8" s="122"/>
      <c r="M8" s="122"/>
      <c r="N8" s="122"/>
      <c r="O8" s="122"/>
      <c r="P8" s="122"/>
      <c r="Q8" s="122"/>
    </row>
    <row r="9" spans="1:17" ht="18" customHeight="1">
      <c r="A9" s="112" t="s">
        <v>61</v>
      </c>
      <c r="B9" s="113"/>
      <c r="C9" s="114"/>
      <c r="D9" s="114"/>
      <c r="E9" s="114"/>
      <c r="F9" s="115"/>
      <c r="G9" s="113"/>
      <c r="H9" s="116"/>
      <c r="I9" s="116"/>
      <c r="J9" s="116"/>
      <c r="K9" s="115"/>
      <c r="L9" s="117"/>
      <c r="M9" s="117"/>
      <c r="N9" s="117"/>
      <c r="O9" s="117"/>
      <c r="P9" s="117"/>
      <c r="Q9" s="117"/>
    </row>
    <row r="10" spans="1:17" ht="18" customHeight="1">
      <c r="A10" s="112" t="s">
        <v>62</v>
      </c>
      <c r="B10" s="118"/>
      <c r="C10" s="119"/>
      <c r="D10" s="119"/>
      <c r="E10" s="119"/>
      <c r="F10" s="120"/>
      <c r="G10" s="118"/>
      <c r="H10" s="121"/>
      <c r="I10" s="121"/>
      <c r="J10" s="121"/>
      <c r="K10" s="120"/>
      <c r="L10" s="122"/>
      <c r="M10" s="122"/>
      <c r="N10" s="122"/>
      <c r="O10" s="122"/>
      <c r="P10" s="122"/>
      <c r="Q10" s="122"/>
    </row>
    <row r="11" spans="1:17" ht="18" customHeight="1">
      <c r="A11" s="112" t="s">
        <v>213</v>
      </c>
      <c r="B11" s="113"/>
      <c r="C11" s="114"/>
      <c r="D11" s="114"/>
      <c r="E11" s="114"/>
      <c r="F11" s="115"/>
      <c r="G11" s="113"/>
      <c r="H11" s="116"/>
      <c r="I11" s="116"/>
      <c r="J11" s="116"/>
      <c r="K11" s="115"/>
      <c r="L11" s="117"/>
      <c r="M11" s="117"/>
      <c r="N11" s="117"/>
      <c r="O11" s="117"/>
      <c r="P11" s="117"/>
      <c r="Q11" s="117"/>
    </row>
    <row r="12" spans="1:17" ht="18" customHeight="1">
      <c r="A12" s="112" t="s">
        <v>63</v>
      </c>
      <c r="B12" s="118"/>
      <c r="C12" s="119"/>
      <c r="D12" s="119"/>
      <c r="E12" s="119"/>
      <c r="F12" s="120"/>
      <c r="G12" s="118"/>
      <c r="H12" s="121"/>
      <c r="I12" s="121"/>
      <c r="J12" s="121"/>
      <c r="K12" s="120"/>
      <c r="L12" s="122"/>
      <c r="M12" s="122"/>
      <c r="N12" s="122"/>
      <c r="O12" s="122"/>
      <c r="P12" s="122"/>
      <c r="Q12" s="122"/>
    </row>
    <row r="13" spans="1:17" ht="18" customHeight="1">
      <c r="A13" s="112" t="s">
        <v>51</v>
      </c>
      <c r="B13" s="113"/>
      <c r="C13" s="114"/>
      <c r="D13" s="114"/>
      <c r="E13" s="114"/>
      <c r="F13" s="115"/>
      <c r="G13" s="113"/>
      <c r="H13" s="116"/>
      <c r="I13" s="116"/>
      <c r="J13" s="116"/>
      <c r="K13" s="115"/>
      <c r="L13" s="117"/>
      <c r="M13" s="117"/>
      <c r="N13" s="117"/>
      <c r="O13" s="117"/>
      <c r="P13" s="117"/>
      <c r="Q13" s="117"/>
    </row>
    <row r="14" spans="1:17" ht="18" customHeight="1">
      <c r="A14" s="112" t="s">
        <v>54</v>
      </c>
      <c r="B14" s="118"/>
      <c r="C14" s="119"/>
      <c r="D14" s="119"/>
      <c r="E14" s="119"/>
      <c r="F14" s="120"/>
      <c r="G14" s="118"/>
      <c r="H14" s="121"/>
      <c r="I14" s="121"/>
      <c r="J14" s="121"/>
      <c r="K14" s="120"/>
      <c r="L14" s="122"/>
      <c r="M14" s="122"/>
      <c r="N14" s="122"/>
      <c r="O14" s="122"/>
      <c r="P14" s="122"/>
      <c r="Q14" s="122"/>
    </row>
    <row r="15" spans="1:17" ht="18" customHeight="1">
      <c r="A15" s="112" t="s">
        <v>214</v>
      </c>
      <c r="B15" s="113"/>
      <c r="C15" s="114"/>
      <c r="D15" s="114"/>
      <c r="E15" s="114"/>
      <c r="F15" s="115"/>
      <c r="G15" s="113"/>
      <c r="H15" s="116"/>
      <c r="I15" s="116"/>
      <c r="J15" s="116"/>
      <c r="K15" s="115"/>
      <c r="L15" s="117"/>
      <c r="M15" s="117"/>
      <c r="N15" s="117"/>
      <c r="O15" s="117"/>
      <c r="P15" s="117"/>
      <c r="Q15" s="117"/>
    </row>
    <row r="16" spans="1:17" ht="18" customHeight="1">
      <c r="A16" s="112" t="s">
        <v>67</v>
      </c>
      <c r="B16" s="118"/>
      <c r="C16" s="119"/>
      <c r="D16" s="119"/>
      <c r="E16" s="119"/>
      <c r="F16" s="120"/>
      <c r="G16" s="118"/>
      <c r="H16" s="121"/>
      <c r="I16" s="121"/>
      <c r="J16" s="121"/>
      <c r="K16" s="120"/>
      <c r="L16" s="122"/>
      <c r="M16" s="122"/>
      <c r="N16" s="122"/>
      <c r="O16" s="122"/>
      <c r="P16" s="122"/>
      <c r="Q16" s="122"/>
    </row>
    <row r="17" spans="1:17" ht="18" customHeight="1">
      <c r="A17" s="112" t="s">
        <v>67</v>
      </c>
      <c r="B17" s="113"/>
      <c r="C17" s="114"/>
      <c r="D17" s="114"/>
      <c r="E17" s="114"/>
      <c r="F17" s="115"/>
      <c r="G17" s="113"/>
      <c r="H17" s="116"/>
      <c r="I17" s="116"/>
      <c r="J17" s="116"/>
      <c r="K17" s="115"/>
      <c r="L17" s="117"/>
      <c r="M17" s="117"/>
      <c r="N17" s="117"/>
      <c r="O17" s="117"/>
      <c r="P17" s="117"/>
      <c r="Q17" s="117"/>
    </row>
    <row r="18" spans="1:17" ht="18" customHeight="1">
      <c r="A18" s="112" t="s">
        <v>67</v>
      </c>
      <c r="B18" s="118"/>
      <c r="C18" s="119"/>
      <c r="D18" s="119"/>
      <c r="E18" s="119"/>
      <c r="F18" s="120"/>
      <c r="G18" s="118"/>
      <c r="H18" s="121"/>
      <c r="I18" s="121"/>
      <c r="J18" s="121"/>
      <c r="K18" s="120"/>
      <c r="L18" s="122"/>
      <c r="M18" s="122"/>
      <c r="N18" s="122"/>
      <c r="O18" s="122"/>
      <c r="P18" s="122"/>
      <c r="Q18" s="122"/>
    </row>
    <row r="19" spans="1:17" ht="18" customHeight="1">
      <c r="A19" s="112" t="s">
        <v>67</v>
      </c>
      <c r="B19" s="113"/>
      <c r="C19" s="114"/>
      <c r="D19" s="114"/>
      <c r="E19" s="114"/>
      <c r="F19" s="115"/>
      <c r="G19" s="113"/>
      <c r="H19" s="116"/>
      <c r="I19" s="116"/>
      <c r="J19" s="116"/>
      <c r="K19" s="115"/>
      <c r="L19" s="117"/>
      <c r="M19" s="117"/>
      <c r="N19" s="117"/>
      <c r="O19" s="117"/>
      <c r="P19" s="117"/>
      <c r="Q19" s="117"/>
    </row>
    <row r="20" spans="1:17" ht="18" customHeight="1">
      <c r="A20" s="112" t="s">
        <v>67</v>
      </c>
      <c r="B20" s="118"/>
      <c r="C20" s="119"/>
      <c r="D20" s="119"/>
      <c r="E20" s="119"/>
      <c r="F20" s="120"/>
      <c r="G20" s="118"/>
      <c r="H20" s="121"/>
      <c r="I20" s="121"/>
      <c r="J20" s="121"/>
      <c r="K20" s="120"/>
      <c r="L20" s="122"/>
      <c r="M20" s="122"/>
      <c r="N20" s="122"/>
      <c r="O20" s="122"/>
      <c r="P20" s="122"/>
      <c r="Q20" s="122"/>
    </row>
    <row r="21" spans="1:17" ht="18" customHeight="1">
      <c r="A21" s="112" t="s">
        <v>67</v>
      </c>
      <c r="B21" s="113"/>
      <c r="C21" s="114"/>
      <c r="D21" s="114"/>
      <c r="E21" s="114"/>
      <c r="F21" s="115"/>
      <c r="G21" s="113"/>
      <c r="H21" s="116"/>
      <c r="I21" s="116"/>
      <c r="J21" s="116"/>
      <c r="K21" s="115"/>
      <c r="L21" s="117"/>
      <c r="M21" s="117"/>
      <c r="N21" s="117"/>
      <c r="O21" s="117"/>
      <c r="P21" s="117"/>
      <c r="Q21" s="117"/>
    </row>
    <row r="22" spans="1:17" ht="18" customHeight="1">
      <c r="A22" s="112" t="s">
        <v>67</v>
      </c>
      <c r="B22" s="118"/>
      <c r="C22" s="119"/>
      <c r="D22" s="119"/>
      <c r="E22" s="119"/>
      <c r="F22" s="120"/>
      <c r="G22" s="118"/>
      <c r="H22" s="121"/>
      <c r="I22" s="121"/>
      <c r="J22" s="121"/>
      <c r="K22" s="120"/>
      <c r="L22" s="122"/>
      <c r="M22" s="122"/>
      <c r="N22" s="122"/>
      <c r="O22" s="122"/>
      <c r="P22" s="122"/>
      <c r="Q22" s="122"/>
    </row>
    <row r="23" spans="1:17" ht="18" customHeight="1">
      <c r="A23" s="112" t="s">
        <v>67</v>
      </c>
      <c r="B23" s="118"/>
      <c r="C23" s="119"/>
      <c r="D23" s="119"/>
      <c r="E23" s="119"/>
      <c r="F23" s="120"/>
      <c r="G23" s="118"/>
      <c r="H23" s="121"/>
      <c r="I23" s="121"/>
      <c r="J23" s="121"/>
      <c r="K23" s="120"/>
      <c r="L23" s="122"/>
      <c r="M23" s="122"/>
      <c r="N23" s="122"/>
      <c r="O23" s="122"/>
      <c r="P23" s="122"/>
      <c r="Q23" s="122"/>
    </row>
    <row r="24" spans="1:17" ht="18" customHeight="1">
      <c r="A24" s="112" t="s">
        <v>67</v>
      </c>
      <c r="B24" s="118"/>
      <c r="C24" s="119"/>
      <c r="D24" s="119"/>
      <c r="E24" s="119"/>
      <c r="F24" s="120"/>
      <c r="G24" s="118"/>
      <c r="H24" s="121"/>
      <c r="I24" s="121"/>
      <c r="J24" s="121"/>
      <c r="K24" s="120"/>
      <c r="L24" s="122"/>
      <c r="M24" s="122"/>
      <c r="N24" s="122"/>
      <c r="O24" s="122"/>
      <c r="P24" s="122"/>
      <c r="Q24" s="122"/>
    </row>
    <row r="25" spans="1:17" ht="18" customHeight="1">
      <c r="A25" s="112" t="s">
        <v>67</v>
      </c>
      <c r="B25" s="113"/>
      <c r="C25" s="114"/>
      <c r="D25" s="114"/>
      <c r="E25" s="114"/>
      <c r="F25" s="115"/>
      <c r="G25" s="113"/>
      <c r="H25" s="116"/>
      <c r="I25" s="116"/>
      <c r="J25" s="116"/>
      <c r="K25" s="115"/>
      <c r="L25" s="117"/>
      <c r="M25" s="117"/>
      <c r="N25" s="117"/>
      <c r="O25" s="117"/>
      <c r="P25" s="117"/>
      <c r="Q25" s="117"/>
    </row>
    <row r="26" spans="1:17" ht="18" customHeight="1">
      <c r="A26" s="112"/>
      <c r="B26" s="118"/>
      <c r="C26" s="119"/>
      <c r="D26" s="119"/>
      <c r="E26" s="119"/>
      <c r="F26" s="120"/>
      <c r="G26" s="118"/>
      <c r="H26" s="121"/>
      <c r="I26" s="121"/>
      <c r="J26" s="121"/>
      <c r="K26" s="120"/>
      <c r="L26" s="122"/>
      <c r="M26" s="122"/>
      <c r="N26" s="122"/>
      <c r="O26" s="122"/>
      <c r="P26" s="122"/>
      <c r="Q26" s="122"/>
    </row>
    <row r="27" spans="1:17" ht="18" customHeight="1">
      <c r="A27" s="112" t="s">
        <v>67</v>
      </c>
      <c r="B27" s="118"/>
      <c r="C27" s="119"/>
      <c r="D27" s="119"/>
      <c r="E27" s="119"/>
      <c r="F27" s="120"/>
      <c r="G27" s="118"/>
      <c r="H27" s="121"/>
      <c r="I27" s="121"/>
      <c r="J27" s="121"/>
      <c r="K27" s="120"/>
      <c r="L27" s="122"/>
      <c r="M27" s="122"/>
      <c r="N27" s="122"/>
      <c r="O27" s="122"/>
      <c r="P27" s="122"/>
      <c r="Q27" s="122"/>
    </row>
    <row r="28" spans="1:17" ht="15.75" customHeight="1"/>
    <row r="29" spans="1:17" ht="15.75" customHeight="1">
      <c r="A29" s="195" t="s">
        <v>298</v>
      </c>
      <c r="B29" s="129"/>
      <c r="C29" s="129"/>
      <c r="D29" s="129"/>
      <c r="E29" s="129"/>
      <c r="F29" s="129"/>
      <c r="G29" s="129"/>
      <c r="H29" s="129"/>
      <c r="I29" s="129"/>
      <c r="J29" s="129"/>
      <c r="K29" s="129"/>
      <c r="L29" s="129"/>
      <c r="M29" s="129"/>
      <c r="N29" s="129"/>
      <c r="O29" s="129"/>
    </row>
    <row r="30" spans="1:17" ht="15.75" customHeight="1"/>
    <row r="31" spans="1:17" ht="15.75" customHeight="1"/>
    <row r="32" spans="1: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29:O29"/>
    <mergeCell ref="O3:O4"/>
    <mergeCell ref="P3:P4"/>
    <mergeCell ref="Q3:Q4"/>
    <mergeCell ref="A1:O1"/>
    <mergeCell ref="A2:O2"/>
    <mergeCell ref="A3:A4"/>
    <mergeCell ref="B3:F3"/>
    <mergeCell ref="G3:K3"/>
    <mergeCell ref="L3:L4"/>
    <mergeCell ref="M3:M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87</vt:i4>
      </vt:variant>
    </vt:vector>
  </HeadingPairs>
  <TitlesOfParts>
    <vt:vector size="102" baseType="lpstr">
      <vt:lpstr>FSMC RFP Atts.</vt:lpstr>
      <vt:lpstr>Att. A</vt:lpstr>
      <vt:lpstr>Att. B</vt:lpstr>
      <vt:lpstr>Att. C.1</vt:lpstr>
      <vt:lpstr>Att. C.2</vt:lpstr>
      <vt:lpstr>Att. C.3</vt:lpstr>
      <vt:lpstr>Att. D</vt:lpstr>
      <vt:lpstr>Att. E</vt:lpstr>
      <vt:lpstr>Att. G</vt:lpstr>
      <vt:lpstr>Att. H</vt:lpstr>
      <vt:lpstr>Att. I</vt:lpstr>
      <vt:lpstr>Att. J</vt:lpstr>
      <vt:lpstr>Att. K</vt:lpstr>
      <vt:lpstr>Att. L</vt:lpstr>
      <vt:lpstr>Att. M</vt:lpstr>
      <vt:lpstr>'Att. L'!_ftn1</vt:lpstr>
      <vt:lpstr>'Att. L'!_ftn2</vt:lpstr>
      <vt:lpstr>'Att. L'!_ftnref1</vt:lpstr>
      <vt:lpstr>'Att. L'!_ftnref2</vt:lpstr>
      <vt:lpstr>'Att. C.2'!_Toc501006510</vt:lpstr>
      <vt:lpstr>'Att. C.3'!_Toc501006511</vt:lpstr>
      <vt:lpstr>'Att. C.1'!_Toc501290263</vt:lpstr>
      <vt:lpstr>'Att. D'!_Toc501290266</vt:lpstr>
      <vt:lpstr>'Att. E'!_Toc501290267</vt:lpstr>
      <vt:lpstr>'Att. G'!_Toc501290269</vt:lpstr>
      <vt:lpstr>'Att. H'!_Toc501290270</vt:lpstr>
      <vt:lpstr>'Att. L'!_Toc501290273</vt:lpstr>
      <vt:lpstr>'Att. M'!_Toc501290274</vt:lpstr>
      <vt:lpstr>'Att. E'!AdminFee</vt:lpstr>
      <vt:lpstr>'Att. C.1'!AlaCarte1</vt:lpstr>
      <vt:lpstr>'Att. C.1'!ASGrand1</vt:lpstr>
      <vt:lpstr>'Att. C.2'!ASGrand21</vt:lpstr>
      <vt:lpstr>'Att. C.1'!ASMTotal1</vt:lpstr>
      <vt:lpstr>'Att. C.2'!ASMTotal21</vt:lpstr>
      <vt:lpstr>'Att. D'!AttachD1</vt:lpstr>
      <vt:lpstr>'Att. D'!AttachD10</vt:lpstr>
      <vt:lpstr>'Att. D'!AttachD11</vt:lpstr>
      <vt:lpstr>'Att. D'!AttachD12</vt:lpstr>
      <vt:lpstr>'Att. D'!AttachD13</vt:lpstr>
      <vt:lpstr>'Att. D'!AttachD14</vt:lpstr>
      <vt:lpstr>'Att. D'!AttachD2</vt:lpstr>
      <vt:lpstr>'Att. D'!AttachD3</vt:lpstr>
      <vt:lpstr>'Att. D'!AttachD4</vt:lpstr>
      <vt:lpstr>'Att. D'!AttachD5a</vt:lpstr>
      <vt:lpstr>'Att. D'!AttachD5b</vt:lpstr>
      <vt:lpstr>'Att. D'!AttachD6</vt:lpstr>
      <vt:lpstr>'Att. D'!AttachD7</vt:lpstr>
      <vt:lpstr>'Att. D'!AttachD8</vt:lpstr>
      <vt:lpstr>'Att. D'!AttachD9</vt:lpstr>
      <vt:lpstr>'Att. E'!AttachE3</vt:lpstr>
      <vt:lpstr>'Att. E'!AttachE4</vt:lpstr>
      <vt:lpstr>'Att. E'!AttachE5</vt:lpstr>
      <vt:lpstr>'Att. E'!AttachE6</vt:lpstr>
      <vt:lpstr>'Att. E'!AttachE7</vt:lpstr>
      <vt:lpstr>'Att. E'!AttachE8</vt:lpstr>
      <vt:lpstr>'Att. C.1'!BPGrand1</vt:lpstr>
      <vt:lpstr>'Att. C.2'!BPGrand21</vt:lpstr>
      <vt:lpstr>'Att. C.1'!BPMTotal1</vt:lpstr>
      <vt:lpstr>'Att. C.2'!BPMTotal21</vt:lpstr>
      <vt:lpstr>'Att. C.3'!BreakfastAid</vt:lpstr>
      <vt:lpstr>'Att. C.2'!CACFPGrand21</vt:lpstr>
      <vt:lpstr>'Att. C.2'!CACFPM21</vt:lpstr>
      <vt:lpstr>'Att. C.2'!CACFPM22</vt:lpstr>
      <vt:lpstr>'Att. C.2'!CACFPM23</vt:lpstr>
      <vt:lpstr>'Att. C.2'!CACFPMT1</vt:lpstr>
      <vt:lpstr>'Att. C.2'!CACFPTotal21</vt:lpstr>
      <vt:lpstr>'Att. C.2'!CACFPTotal22</vt:lpstr>
      <vt:lpstr>'Att. C.2'!CACFPTotal23</vt:lpstr>
      <vt:lpstr>'Att. M'!Check7</vt:lpstr>
      <vt:lpstr>'Att. C.1'!Concession1</vt:lpstr>
      <vt:lpstr>'Att. C.1'!ContractMeals1</vt:lpstr>
      <vt:lpstr>'Att. L'!Dropdown2</vt:lpstr>
      <vt:lpstr>'Att. C.1'!LPGrand1</vt:lpstr>
      <vt:lpstr>'Att. C.2'!LPGrand21</vt:lpstr>
      <vt:lpstr>'Att. C.1'!LPMTotal1</vt:lpstr>
      <vt:lpstr>'Att. C.2'!LPMTotal21</vt:lpstr>
      <vt:lpstr>'Att. E'!MgmtFee</vt:lpstr>
      <vt:lpstr>'Att. E'!Profit</vt:lpstr>
      <vt:lpstr>'Att. C.3'!Reimbursement1</vt:lpstr>
      <vt:lpstr>'Att. C.1'!SFGrand1</vt:lpstr>
      <vt:lpstr>'Att. C.2'!SFSPGrand21</vt:lpstr>
      <vt:lpstr>'Att. C.2'!SFSPM21</vt:lpstr>
      <vt:lpstr>'Att. C.2'!SFSPM22</vt:lpstr>
      <vt:lpstr>'Att. C.2'!SFSPM23</vt:lpstr>
      <vt:lpstr>'Att. C.2'!SFSPMT21</vt:lpstr>
      <vt:lpstr>'Att. C.2'!SFSPTotal21</vt:lpstr>
      <vt:lpstr>'Att. C.2'!SFSPTotal22</vt:lpstr>
      <vt:lpstr>'Att. C.2'!SFSPTotal23</vt:lpstr>
      <vt:lpstr>'Att. C.2'!SMP1a</vt:lpstr>
      <vt:lpstr>'Att. C.2'!SMP1c</vt:lpstr>
      <vt:lpstr>'Att. C.2'!SMPGrand21</vt:lpstr>
      <vt:lpstr>'Att. C.1'!SMPRevenue</vt:lpstr>
      <vt:lpstr>'Att. C.3'!StateMatch</vt:lpstr>
      <vt:lpstr>'Att. G'!Text28</vt:lpstr>
      <vt:lpstr>'Att. D'!Total_Expenditures</vt:lpstr>
      <vt:lpstr>'Att. C.3'!Total_Revenue</vt:lpstr>
      <vt:lpstr>'Att. C.2'!TotalFederal</vt:lpstr>
      <vt:lpstr>'Att. E'!TotalFixedFee</vt:lpstr>
      <vt:lpstr>'Att. C.1'!TotalSchool</vt:lpstr>
      <vt:lpstr>'Att. C.1'!Vending1</vt:lpstr>
      <vt:lpstr>'Att. C.3'!WSDM1</vt:lpstr>
      <vt:lpstr>'Att. E'!YrlyMgmtFee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Randall E. Jones</dc:creator>
  <cp:lastModifiedBy>Erdmann, Angela</cp:lastModifiedBy>
  <dcterms:created xsi:type="dcterms:W3CDTF">2018-01-29T22:51:35Z</dcterms:created>
  <dcterms:modified xsi:type="dcterms:W3CDTF">2024-02-29T21:10:42Z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